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SOP\Skupno\POSTOPKI ZA SKLEPANJE POGODB\POSTOPKI JAVNEGA NAROČANJA\2024\03 objava\LPP-192_24 OVO - Dušan\"/>
    </mc:Choice>
  </mc:AlternateContent>
  <xr:revisionPtr revIDLastSave="0" documentId="13_ncr:1_{AC41F33D-527D-4FC9-B0F2-B10EA741DD9F}" xr6:coauthVersionLast="47" xr6:coauthVersionMax="47" xr10:uidLastSave="{00000000-0000-0000-0000-000000000000}"/>
  <bookViews>
    <workbookView xWindow="-120" yWindow="-120" windowWidth="29040" windowHeight="17520" tabRatio="694" activeTab="4" xr2:uid="{00000000-000D-0000-FFFF-FFFF00000000}"/>
  </bookViews>
  <sheets>
    <sheet name="SKLOP_1" sheetId="1" r:id="rId1"/>
    <sheet name="SKLOP_2" sheetId="8" r:id="rId2"/>
    <sheet name="SKLOP_3" sheetId="4" r:id="rId3"/>
    <sheet name="SKLOP 4" sheetId="11" r:id="rId4"/>
    <sheet name=" SKLOP 5" sheetId="10" r:id="rId5"/>
  </sheets>
  <definedNames>
    <definedName name="___xlnm.Print_Area_1" localSheetId="1">SKLOP_2!$A$2:$M$33</definedName>
    <definedName name="___xlnm.Print_Area_1">SKLOP_1!$A$2:$M$36</definedName>
    <definedName name="___xlnm.Print_Titles_1" localSheetId="1">SKLOP_2!#REF!</definedName>
    <definedName name="___xlnm.Print_Titles_1">SKLOP_1!#REF!</definedName>
    <definedName name="__xlnm.Print_Area_1" localSheetId="1">SKLOP_2!$A$2:$M$33</definedName>
    <definedName name="__xlnm.Print_Area_1">SKLOP_1!$A$2:$M$36</definedName>
    <definedName name="__xlnm.Print_Titles_1" localSheetId="1">SKLOP_2!#REF!</definedName>
    <definedName name="__xlnm.Print_Titles_1">SKLOP_1!#REF!</definedName>
    <definedName name="_Hlk192677777" localSheetId="2">SKLOP_3!$B$21</definedName>
    <definedName name="_xlnm.Print_Area" localSheetId="4">' SKLOP 5'!$A$1:$M$69</definedName>
    <definedName name="_xlnm.Print_Area" localSheetId="3">'SKLOP 4'!$A$2:$L$42</definedName>
    <definedName name="_xlnm.Print_Area" localSheetId="0">SKLOP_1!$A$1:$M$38</definedName>
    <definedName name="_xlnm.Print_Area" localSheetId="1">SKLOP_2!$A$1:$M$33</definedName>
    <definedName name="_xlnm.Print_Area" localSheetId="2">SKLOP_3!$A$1:$K$36</definedName>
    <definedName name="_xlnm.Print_Titles" localSheetId="4">' SKLOP 5'!$9:$9</definedName>
    <definedName name="_xlnm.Print_Titles" localSheetId="3">'SKLOP 4'!$10:$10</definedName>
    <definedName name="_xlnm.Print_Titles" localSheetId="0">SKLOP_1!$10:$10</definedName>
    <definedName name="_xlnm.Print_Titles" localSheetId="1">SKLOP_2!#REF!</definedName>
    <definedName name="_xlnm.Print_Titles" localSheetId="2">SKLOP_3!$10:$10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0" l="1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M49" i="10" s="1"/>
  <c r="I13" i="4" l="1"/>
  <c r="K13" i="4" s="1"/>
  <c r="I14" i="4"/>
  <c r="I15" i="4"/>
  <c r="K15" i="4" s="1"/>
  <c r="I16" i="4"/>
  <c r="K16" i="4" s="1"/>
  <c r="I17" i="4"/>
  <c r="K17" i="4" s="1"/>
  <c r="I18" i="4"/>
  <c r="K18" i="4" s="1"/>
  <c r="I19" i="4"/>
  <c r="K19" i="4" s="1"/>
  <c r="I20" i="4"/>
  <c r="K20" i="4" s="1"/>
  <c r="I21" i="4"/>
  <c r="K21" i="4" s="1"/>
  <c r="I22" i="4"/>
  <c r="K22" i="4" s="1"/>
  <c r="K14" i="4"/>
  <c r="J22" i="4"/>
  <c r="M38" i="10"/>
  <c r="L38" i="10"/>
  <c r="M39" i="10"/>
  <c r="L39" i="10"/>
  <c r="M40" i="10"/>
  <c r="L40" i="10"/>
  <c r="L41" i="10"/>
  <c r="M41" i="10"/>
  <c r="L42" i="10"/>
  <c r="M42" i="10"/>
  <c r="M43" i="10"/>
  <c r="L43" i="10"/>
  <c r="M44" i="10"/>
  <c r="L44" i="10"/>
  <c r="L45" i="10"/>
  <c r="M45" i="10"/>
  <c r="M46" i="10"/>
  <c r="L46" i="10"/>
  <c r="M47" i="10"/>
  <c r="L47" i="10"/>
  <c r="M48" i="10"/>
  <c r="L48" i="10"/>
  <c r="L49" i="10"/>
  <c r="M36" i="10"/>
  <c r="L36" i="10"/>
  <c r="M37" i="10"/>
  <c r="L37" i="10"/>
  <c r="J23" i="11"/>
  <c r="L23" i="11"/>
  <c r="K23" i="11"/>
  <c r="J24" i="11"/>
  <c r="K24" i="11"/>
  <c r="L24" i="11"/>
  <c r="J18" i="4"/>
  <c r="J19" i="4"/>
  <c r="J20" i="4"/>
  <c r="J21" i="4"/>
  <c r="J13" i="4"/>
  <c r="L20" i="10"/>
  <c r="M14" i="10"/>
  <c r="L18" i="10"/>
  <c r="L18" i="1"/>
  <c r="L15" i="8"/>
  <c r="J18" i="11"/>
  <c r="L18" i="11"/>
  <c r="M22" i="10"/>
  <c r="L22" i="10"/>
  <c r="K19" i="1"/>
  <c r="M19" i="1"/>
  <c r="L19" i="1"/>
  <c r="J27" i="11"/>
  <c r="L27" i="11"/>
  <c r="M12" i="10"/>
  <c r="L12" i="10"/>
  <c r="K27" i="11"/>
  <c r="M19" i="10"/>
  <c r="M20" i="10"/>
  <c r="M16" i="10"/>
  <c r="M17" i="10"/>
  <c r="M21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15" i="10"/>
  <c r="L15" i="10"/>
  <c r="K15" i="8"/>
  <c r="M15" i="8" s="1"/>
  <c r="J15" i="4"/>
  <c r="J16" i="4"/>
  <c r="L35" i="10"/>
  <c r="L34" i="10"/>
  <c r="L33" i="10"/>
  <c r="L32" i="10"/>
  <c r="L31" i="10"/>
  <c r="L30" i="10"/>
  <c r="L29" i="10"/>
  <c r="L28" i="10"/>
  <c r="L27" i="10"/>
  <c r="L26" i="10"/>
  <c r="L25" i="10"/>
  <c r="L24" i="10"/>
  <c r="K14" i="1"/>
  <c r="M14" i="1"/>
  <c r="J21" i="11"/>
  <c r="L21" i="11" s="1"/>
  <c r="K21" i="11"/>
  <c r="J22" i="11"/>
  <c r="L22" i="11"/>
  <c r="K22" i="11"/>
  <c r="J25" i="11"/>
  <c r="L25" i="11" s="1"/>
  <c r="K25" i="11"/>
  <c r="J26" i="11"/>
  <c r="L26" i="11" s="1"/>
  <c r="K26" i="11"/>
  <c r="K20" i="11"/>
  <c r="J20" i="11"/>
  <c r="L20" i="11" s="1"/>
  <c r="K19" i="11"/>
  <c r="J19" i="11"/>
  <c r="L19" i="11" s="1"/>
  <c r="K18" i="11"/>
  <c r="K17" i="11"/>
  <c r="J17" i="11"/>
  <c r="L17" i="11" s="1"/>
  <c r="K16" i="11"/>
  <c r="J16" i="11"/>
  <c r="L16" i="11"/>
  <c r="K15" i="11"/>
  <c r="J15" i="11"/>
  <c r="L15" i="11"/>
  <c r="K14" i="11"/>
  <c r="J14" i="11"/>
  <c r="L14" i="11" s="1"/>
  <c r="K13" i="11"/>
  <c r="J13" i="11"/>
  <c r="L13" i="11" s="1"/>
  <c r="K12" i="11"/>
  <c r="J12" i="11"/>
  <c r="L12" i="11"/>
  <c r="L23" i="10"/>
  <c r="L21" i="10"/>
  <c r="L19" i="10"/>
  <c r="L17" i="10"/>
  <c r="L16" i="10"/>
  <c r="L14" i="10"/>
  <c r="L13" i="10"/>
  <c r="M13" i="10"/>
  <c r="L11" i="10"/>
  <c r="K11" i="10"/>
  <c r="M11" i="10" s="1"/>
  <c r="L13" i="1"/>
  <c r="L14" i="1"/>
  <c r="L15" i="1"/>
  <c r="J14" i="4"/>
  <c r="J17" i="4"/>
  <c r="I12" i="4"/>
  <c r="K12" i="4" s="1"/>
  <c r="J12" i="4"/>
  <c r="K13" i="8"/>
  <c r="M13" i="8" s="1"/>
  <c r="L13" i="8"/>
  <c r="K14" i="8"/>
  <c r="M14" i="8" s="1"/>
  <c r="L14" i="8"/>
  <c r="L12" i="8"/>
  <c r="K12" i="8"/>
  <c r="M12" i="8" s="1"/>
  <c r="L12" i="1"/>
  <c r="L16" i="1"/>
  <c r="L17" i="1"/>
  <c r="K12" i="1"/>
  <c r="M12" i="1"/>
  <c r="K13" i="1"/>
  <c r="M13" i="1" s="1"/>
  <c r="K15" i="1"/>
  <c r="M15" i="1"/>
  <c r="K16" i="1"/>
  <c r="M16" i="1"/>
  <c r="K17" i="1"/>
  <c r="M17" i="1"/>
  <c r="M18" i="10"/>
  <c r="K18" i="1"/>
  <c r="M18" i="1"/>
  <c r="L16" i="8" l="1"/>
  <c r="L50" i="10"/>
  <c r="L51" i="10"/>
  <c r="J23" i="4"/>
  <c r="L20" i="1"/>
  <c r="K28" i="11"/>
  <c r="J24" i="4"/>
  <c r="L21" i="1"/>
  <c r="J26" i="4"/>
  <c r="J27" i="4" s="1"/>
  <c r="L17" i="8"/>
  <c r="K29" i="11"/>
  <c r="L19" i="8" l="1"/>
  <c r="L20" i="8"/>
  <c r="K31" i="11"/>
  <c r="K32" i="11" s="1"/>
  <c r="L53" i="10"/>
  <c r="L54" i="10" s="1"/>
  <c r="L23" i="1"/>
  <c r="L24" i="1"/>
</calcChain>
</file>

<file path=xl/sharedStrings.xml><?xml version="1.0" encoding="utf-8"?>
<sst xmlns="http://schemas.openxmlformats.org/spreadsheetml/2006/main" count="424" uniqueCount="204">
  <si>
    <t>Ponudnik: __________________________________________ ,</t>
  </si>
  <si>
    <t>PREDRAČUN št.___________</t>
  </si>
  <si>
    <t>kos</t>
  </si>
  <si>
    <t>% DDV</t>
  </si>
  <si>
    <t xml:space="preserve">OPOMBA: </t>
  </si>
  <si>
    <t>V ponudbene cene, navedene v posameznih postavkah ponudbenega predračuna so vključeni vsi materialni in nematerialni stroški, ki bodo potrebni za izvedbo</t>
  </si>
  <si>
    <t xml:space="preserve">predmeta naročila, vključno s stroški prevoza in stroški izdelave ponudbene dokumentacije. </t>
  </si>
  <si>
    <t>(kraj, datum)</t>
  </si>
  <si>
    <t>(podpis odgovorne osebe)</t>
  </si>
  <si>
    <t>par</t>
  </si>
  <si>
    <t>Zaščitne hlače - FARMER z odsevnimi trakovi</t>
  </si>
  <si>
    <t>Zaščitna kapa</t>
  </si>
  <si>
    <t>Zaščitni dežni plašč</t>
  </si>
  <si>
    <t>Zaščtina bluza - ANGLEŠKA z odsevnimi trakovi</t>
  </si>
  <si>
    <t>Zaščitni brezrokavnik z odsevnimi trakovi</t>
  </si>
  <si>
    <t>1.</t>
  </si>
  <si>
    <t>2.</t>
  </si>
  <si>
    <t>3.</t>
  </si>
  <si>
    <t>4.</t>
  </si>
  <si>
    <t>5.</t>
  </si>
  <si>
    <t>6.</t>
  </si>
  <si>
    <t>7.</t>
  </si>
  <si>
    <t>Zaščitna jakna</t>
  </si>
  <si>
    <t xml:space="preserve">Zaščitne hlače - FARMER 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</si>
  <si>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</si>
  <si>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</si>
  <si>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</si>
  <si>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</si>
  <si>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</si>
  <si>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</si>
  <si>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</si>
  <si>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</si>
  <si>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</si>
  <si>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</si>
  <si>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</si>
  <si>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 xml:space="preserve">Zaščitna halja </t>
  </si>
  <si>
    <t>19.</t>
  </si>
  <si>
    <t>pak</t>
  </si>
  <si>
    <t xml:space="preserve"> </t>
  </si>
  <si>
    <t>3M 501</t>
  </si>
  <si>
    <t>20.</t>
  </si>
  <si>
    <t>21.</t>
  </si>
  <si>
    <t>22.</t>
  </si>
  <si>
    <t>23.</t>
  </si>
  <si>
    <t>24.</t>
  </si>
  <si>
    <t>25.</t>
  </si>
  <si>
    <t>TELWIN TRIBE</t>
  </si>
  <si>
    <t>3M PELTOR H540A</t>
  </si>
  <si>
    <t>Pas za hlače</t>
  </si>
  <si>
    <t>Varilski respirator z aktivnim ogljem</t>
  </si>
  <si>
    <t>26.</t>
  </si>
  <si>
    <t>Folija obrazne maske 3M</t>
  </si>
  <si>
    <t>3M 4046719719822</t>
  </si>
  <si>
    <t>3M 6885</t>
  </si>
  <si>
    <t>Ponudnik:</t>
  </si>
  <si>
    <t xml:space="preserve">Ponudnik: </t>
  </si>
  <si>
    <t>27.</t>
  </si>
  <si>
    <t>POZ.</t>
  </si>
  <si>
    <t>ŠTEVILKA KARTICE</t>
  </si>
  <si>
    <t>ZAHTEVANA OZ. ŽELENA BLAGOVNA ZNAMKA (OZNAKA)</t>
  </si>
  <si>
    <t>PONUJENA BLAGOVNA ZNAMKA (OZNAKA)</t>
  </si>
  <si>
    <t>MERSKA ENOTA</t>
  </si>
  <si>
    <t>OKVIRNA KOLIČINA ZA 2 LETI</t>
  </si>
  <si>
    <t>CENA ZA ENOTO BREZ DDV</t>
  </si>
  <si>
    <t>POPUST V %</t>
  </si>
  <si>
    <t>CENA ZA ENOTO BREZ DDV S POPUSTOM</t>
  </si>
  <si>
    <t>VREDNOST SKUPAJ BREZ DDV</t>
  </si>
  <si>
    <t>VREDNOST SKUPAJ BREZ DDV S POPUSTOM</t>
  </si>
  <si>
    <t>SKUPAJ PONUDBENA VREDNOST BREZ  DDV SKUPAJ S POPUSTOM</t>
  </si>
  <si>
    <t>SKUPAJ PONUDBENA VREDNOST BREZ DDV</t>
  </si>
  <si>
    <t>SKUPNA PONUDBENA VREDNOST  Z DDV</t>
  </si>
  <si>
    <t>NAZIV OVO</t>
  </si>
  <si>
    <t>956027</t>
  </si>
  <si>
    <t>Varnostna čelada</t>
  </si>
  <si>
    <t>PETZL VERTEX ST</t>
  </si>
  <si>
    <t>956279</t>
  </si>
  <si>
    <t>WELDAS</t>
  </si>
  <si>
    <t>956280</t>
  </si>
  <si>
    <t>956281</t>
  </si>
  <si>
    <t>3M 6055 A2</t>
  </si>
  <si>
    <t>3M 105</t>
  </si>
  <si>
    <t>3M 1100</t>
  </si>
  <si>
    <t>Maska zaščitna celo obrazna 3M 6800S</t>
  </si>
  <si>
    <t>Zaščitne hlače do pasu</t>
  </si>
  <si>
    <t>EKOLOŠKO PRIDELANA TKANINA</t>
  </si>
  <si>
    <t>X</t>
  </si>
  <si>
    <t>Artikli označeni z X  morajo biti izdelani iz tkanine, pridelane na ekološki način.</t>
  </si>
  <si>
    <t>K955625</t>
  </si>
  <si>
    <t>956588</t>
  </si>
  <si>
    <t>K954949</t>
  </si>
  <si>
    <t>956460</t>
  </si>
  <si>
    <t xml:space="preserve">Kombinezon za avtoličarje s kolenčniki </t>
  </si>
  <si>
    <t>Kombinezon zaščitni</t>
  </si>
  <si>
    <t>Varilska naglavna maska avtomatska z ročno nastavitvijo zatemnitve</t>
  </si>
  <si>
    <t xml:space="preserve">Rokavice iz neoprena </t>
  </si>
  <si>
    <t xml:space="preserve">Rokavice gumijaste </t>
  </si>
  <si>
    <t>Rokavice latex nepudrane  100/1</t>
  </si>
  <si>
    <t>Rokavice usnjene debelejše</t>
  </si>
  <si>
    <t xml:space="preserve">Rokavice usnjene mehke gladko usnje  </t>
  </si>
  <si>
    <t xml:space="preserve">Rokavice usnjene – mehke </t>
  </si>
  <si>
    <t xml:space="preserve">Rokavice usnjene – zaščitne </t>
  </si>
  <si>
    <t xml:space="preserve">Rokavice usnjene – dolge za varilce, ključavničarje, kleparje </t>
  </si>
  <si>
    <t xml:space="preserve">Rokavice gumene najlon PU </t>
  </si>
  <si>
    <t>Rokavice usnjene – dolge</t>
  </si>
  <si>
    <t>Rokavice nitrilne</t>
  </si>
  <si>
    <t xml:space="preserve">Obrazni ščit                            </t>
  </si>
  <si>
    <t xml:space="preserve">Zaščitna očala                              </t>
  </si>
  <si>
    <t xml:space="preserve">Zaščitna očala zaprta                                      </t>
  </si>
  <si>
    <t xml:space="preserve">Zaščitna očala za zaščito pred brizgi tekočin                      </t>
  </si>
  <si>
    <t xml:space="preserve">Zaščitni mini naušniki  s čepki SNR 26 dB </t>
  </si>
  <si>
    <t xml:space="preserve">Glušniki </t>
  </si>
  <si>
    <t xml:space="preserve">Glušniki z vizirjem                     </t>
  </si>
  <si>
    <t xml:space="preserve">Varilni narokavnik                               </t>
  </si>
  <si>
    <t xml:space="preserve">Varilne zaščitne gamaše                        </t>
  </si>
  <si>
    <t xml:space="preserve">Varilni predpasnik                                   </t>
  </si>
  <si>
    <t xml:space="preserve">Varilska očala </t>
  </si>
  <si>
    <t>Rokavice nitrilne modre 100/1</t>
  </si>
  <si>
    <t>28.</t>
  </si>
  <si>
    <t>Škornji - TIPA S5 SRC</t>
  </si>
  <si>
    <t>Škornji - TIPA O4 SRC</t>
  </si>
  <si>
    <t>Rokavice A360/L DUO FLEX LARGE</t>
  </si>
  <si>
    <t>Protiurezne in protivbodne rokavice</t>
  </si>
  <si>
    <t xml:space="preserve">PONUJENA BLAGOVNA ZNAMKA </t>
  </si>
  <si>
    <t>KATALOŠKA ŠTEVILKA (OZNAKA)</t>
  </si>
  <si>
    <t>Varilna ruta</t>
  </si>
  <si>
    <t>Zaščitni kombinezon - monter</t>
  </si>
  <si>
    <t>PRILOGA 12</t>
  </si>
  <si>
    <t>V ponudbene cene, navedene v posameznih postavkah ponudbenega predračuna so vključeni vsi materialni in nematerialni stroški, ki bodo potrebni za izvedbo predmeta naročila, vključno s stroški prevoza in stroški</t>
  </si>
  <si>
    <t xml:space="preserve">izdelave ponudbene dokumentacije. </t>
  </si>
  <si>
    <t>1. V ponudbene cene, navedene v posameznih postavkah ponudbenega predračuna so vključeni vsi materialni in nematerialni stroški, ki bodo potrebni za izvedbo predmeta naročila, vključno</t>
  </si>
  <si>
    <t xml:space="preserve">s stroški prevoza in stroški izdelave ponudbene dokumentacije. </t>
  </si>
  <si>
    <r>
      <t xml:space="preserve">ki oddajamo ponudbo za javno naročilo št.: </t>
    </r>
    <r>
      <rPr>
        <b/>
        <sz val="10"/>
        <rFont val="Tahoma"/>
        <family val="2"/>
        <charset val="238"/>
      </rPr>
      <t xml:space="preserve">LPP-192/24 – DOBAVA  OSEBNE VAROVALNE OPREME; </t>
    </r>
  </si>
  <si>
    <t>Sklop št. 1: DELOVNE OBLEKE ZA VZDRŽEVANJE</t>
  </si>
  <si>
    <r>
      <t xml:space="preserve">ki oddajamo ponudbo za javno naročilo št.: </t>
    </r>
    <r>
      <rPr>
        <b/>
        <sz val="10"/>
        <rFont val="Tahoma"/>
        <family val="2"/>
        <charset val="238"/>
      </rPr>
      <t xml:space="preserve">LPP-192/24– DOBAVA  OSEBNE VAROVALNE OPREME; </t>
    </r>
  </si>
  <si>
    <t>Sklop št. 2: DELOVNE OBLEKE ZA TEHNIČNE PREGLEDE</t>
  </si>
  <si>
    <r>
      <t xml:space="preserve">ki oddajamo ponudbo za javno naročilo št.: </t>
    </r>
    <r>
      <rPr>
        <b/>
        <sz val="10"/>
        <rFont val="Tahoma"/>
        <family val="2"/>
        <charset val="238"/>
      </rPr>
      <t>LPP-192/24 – DOBAVA  OSEBNE VAROVALNE OPREME</t>
    </r>
  </si>
  <si>
    <t>Sklop št. 3: ZAŠČITNI ČEVLJI</t>
  </si>
  <si>
    <t>Sklop št. 4: ZAŠČITNE ROKAVICE</t>
  </si>
  <si>
    <t>Sklop št. 5:  OSTALO</t>
  </si>
  <si>
    <t xml:space="preserve"> kos</t>
  </si>
  <si>
    <t>OPOMBA</t>
  </si>
  <si>
    <t>Zaščitni čevlji, nizki - TIPA O2 CI FO SR, DGUV 112-191</t>
  </si>
  <si>
    <t xml:space="preserve">Zaščitni čevlji, nizki - TIPA O2 FO SR </t>
  </si>
  <si>
    <t>Zaščitni čevlji s kapico, nizki - TIPA S3 SRC ESD – model 1</t>
  </si>
  <si>
    <t>Zaščitni čevlji s kapico, nizki - TIPA S3 SRC  – model 3</t>
  </si>
  <si>
    <t>Zaščitni čevlji s kapico nizki - TIPA S3 SRC ESD – model 4</t>
  </si>
  <si>
    <t>Zaščitni čevlji - polvisoki – TIPA O2 HI CI HRO FO SR, DGUV 112-191</t>
  </si>
  <si>
    <t>Zaščitni čevlji, nizki – TIPA S1 SRC, ESD</t>
  </si>
  <si>
    <t>Zaščitni čevlji s kapico, nizki  - TIPA S3 ESD  - model 2</t>
  </si>
  <si>
    <t>Vezir prozorni z glušniki</t>
  </si>
  <si>
    <t>Očala varilna</t>
  </si>
  <si>
    <t>Očala zaščitna prozorna</t>
  </si>
  <si>
    <t>Očala zaščitna temna</t>
  </si>
  <si>
    <t>Čelada z vizirjem za električarje (za vodikova vozila)</t>
  </si>
  <si>
    <t>Maska celo obrazna (za vodikova vozila)</t>
  </si>
  <si>
    <t>Kombinezon zaščitni (za vodikova vozila)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</si>
  <si>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</si>
  <si>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</si>
  <si>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</si>
  <si>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</si>
  <si>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</si>
  <si>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</si>
  <si>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</si>
  <si>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</si>
  <si>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</si>
  <si>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</si>
  <si>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</si>
  <si>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 xml:space="preserve"> SATA 1173252</t>
  </si>
  <si>
    <t>SATA 1173202</t>
  </si>
  <si>
    <t xml:space="preserve">Filter za zaščitno polmasko SATA AIR STAR F2.0   2/1                                      </t>
  </si>
  <si>
    <t>SATA 1196551</t>
  </si>
  <si>
    <t xml:space="preserve">Predfilter za zaščitno masko SATA AIR STAR F2.0 (krpice)                              2/1                                  </t>
  </si>
  <si>
    <t xml:space="preserve">Nosilec za predfilter polmaske 3M                                                 </t>
  </si>
  <si>
    <t>3M 51850</t>
  </si>
  <si>
    <t>Čepki SNR 26 dB (nadomestni čepki za 13. postavko)</t>
  </si>
  <si>
    <t>Filter za zaščitno masko 3M A2 105 1kos=par</t>
  </si>
  <si>
    <t>097873 5F-11</t>
  </si>
  <si>
    <t>BOLLE SAFETY SQUALE WELDING</t>
  </si>
  <si>
    <t>BOLLE SAFE IRI-S IRIDPSI 2.5</t>
  </si>
  <si>
    <t>UNIVET 5X4.03.30.05 ZELENA</t>
  </si>
  <si>
    <t>Pol maska 3M serija 6000 brez filtrov</t>
  </si>
  <si>
    <t>3M 5911</t>
  </si>
  <si>
    <t>DRAEGER X-PLORE 6300__FA1830</t>
  </si>
  <si>
    <t>DRAEGER X-PLORER 1140__FA1827</t>
  </si>
  <si>
    <t>R54610</t>
  </si>
  <si>
    <t>BOLLE TRACWPCC5</t>
  </si>
  <si>
    <t>3M 5V5F1H51GU G500</t>
  </si>
  <si>
    <t>Škornji za električarska dela za delo z vodikovimi vozili</t>
  </si>
  <si>
    <t xml:space="preserve">Maska zaščitna SATA AIR STAR F2.0 </t>
  </si>
  <si>
    <t>Filter za masko celo obrazno (za vodikova vozila) za masko pozicija 36</t>
  </si>
  <si>
    <t xml:space="preserve">PREDRAČUN: </t>
  </si>
  <si>
    <t>Rokavice zaščitne visokonapetostne za delov  vodikovimi avtobusu</t>
  </si>
  <si>
    <t>Rokavice kemična zaščita za delo z vodikovimi avtobusi</t>
  </si>
  <si>
    <r>
      <t xml:space="preserve">Robček čistilni 3M 105_ 1kos=1 robček                     </t>
    </r>
    <r>
      <rPr>
        <strike/>
        <sz val="10"/>
        <color indexed="10"/>
        <rFont val="Tahoma"/>
        <family val="2"/>
        <charset val="238"/>
      </rPr>
      <t xml:space="preserve">  </t>
    </r>
  </si>
  <si>
    <t>Čepki SNR 37 dB  2/1</t>
  </si>
  <si>
    <t>Predfilter-krpica filtra 3M  1kos= 2krpici</t>
  </si>
  <si>
    <t xml:space="preserve">Steklo menjalno za vezir </t>
  </si>
  <si>
    <t>2. Pri pozicijah, kjer je navedena  blagovna znamka in pripadajoča oznaka,  lahko ponudnik ponudi material drugih blagovnih znamk, vendar mora biti enakovredne ali boljše kakovosti.</t>
  </si>
  <si>
    <r>
      <t>3. Naročnik pri pozicijah št.</t>
    </r>
    <r>
      <rPr>
        <b/>
        <sz val="10"/>
        <rFont val="Tahoma"/>
        <family val="2"/>
        <charset val="238"/>
      </rPr>
      <t xml:space="preserve"> 3, 4, 17, 22, 23, 24, 29, 34, 37 in 38</t>
    </r>
    <r>
      <rPr>
        <sz val="10"/>
        <rFont val="Tahoma"/>
        <family val="2"/>
        <charset val="238"/>
      </rPr>
      <t xml:space="preserve"> zahteva, da ponudnik ponudi osebno varovalno opremo, ki je opredeljena z blagovno znamko in pripadajočo oznako. Gre za dele osebne varovalne opreme, </t>
    </r>
  </si>
  <si>
    <t>ki jo imamo v uporabi. V kolikor ponudnik ne ponudi zahtevene osebne varovalne opreme pri pozicijah št. 3, 4, 17, 22, 23, 24, 29, 34, 37 in 38, bo naročnik tako ponudbo izločil iz nadaljne obravnave.</t>
  </si>
  <si>
    <t>Ponudniki naj izpolnijo  tudi stolpec ponujena blagovna znamka in kataloška številka (oznaka). Te podatke kasneje naročnik navaja na naročilnici.</t>
  </si>
  <si>
    <t xml:space="preserve">4. V kolikor bo ponudnik ponudil namesto osebne varovalne opreme zaželjene blagovne znamke in oznake drugo vrsto osebne varovalne opreme, bo naročnik za tako opremo izvedel testiranje. Naročnik se bo glede ustreznosti </t>
  </si>
  <si>
    <t xml:space="preserve">odločil na osnovi rezultatov  testiranja. </t>
  </si>
  <si>
    <t>Torbica za masko in za filter (za vodikova vozila)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</si>
</sst>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#,##0.00"/>
    <numFmt numFmtId="165" formatCode="#,##0.00\ ;[Red]\-#,##0.00\ "/>
    <numFmt numFmtId="166" formatCode="#,##0.00_ ;[Red]\-#,##0.00\ "/>
    <numFmt numFmtId="167" formatCode="[$-424]General"/>
  </numFmts>
  <fonts count="30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SimSun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u/>
      <sz val="10"/>
      <name val="Tahoma"/>
      <family val="2"/>
      <charset val="238"/>
    </font>
    <font>
      <strike/>
      <sz val="10"/>
      <color indexed="10"/>
      <name val="Tahoma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9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hair">
        <color indexed="8"/>
      </top>
      <bottom/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19" fillId="0" borderId="0"/>
    <xf numFmtId="167" fontId="27" fillId="0" borderId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7" applyNumberFormat="0" applyFill="0" applyAlignment="0" applyProtection="0"/>
    <xf numFmtId="0" fontId="8" fillId="0" borderId="3" applyNumberFormat="0" applyFill="0" applyAlignment="0" applyProtection="0"/>
    <xf numFmtId="0" fontId="1" fillId="0" borderId="0"/>
    <xf numFmtId="0" fontId="19" fillId="0" borderId="0"/>
    <xf numFmtId="0" fontId="13" fillId="22" borderId="0" applyNumberFormat="0" applyBorder="0" applyAlignment="0" applyProtection="0"/>
    <xf numFmtId="0" fontId="1" fillId="0" borderId="0"/>
    <xf numFmtId="0" fontId="14" fillId="23" borderId="8" applyNumberFormat="0" applyAlignment="0" applyProtection="0"/>
    <xf numFmtId="0" fontId="15" fillId="20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312">
    <xf numFmtId="0" fontId="0" fillId="0" borderId="0" xfId="0"/>
    <xf numFmtId="0" fontId="21" fillId="0" borderId="0" xfId="0" applyFont="1" applyFill="1" applyAlignment="1" applyProtection="1">
      <alignment horizontal="right" shrinkToFit="1"/>
      <protection locked="0"/>
    </xf>
    <xf numFmtId="0" fontId="20" fillId="0" borderId="0" xfId="0" applyFont="1" applyBorder="1" applyAlignment="1" applyProtection="1">
      <alignment horizontal="center" shrinkToFit="1"/>
    </xf>
    <xf numFmtId="0" fontId="20" fillId="0" borderId="0" xfId="0" applyFont="1" applyFill="1" applyBorder="1" applyAlignment="1" applyProtection="1">
      <alignment horizontal="right" shrinkToFit="1"/>
    </xf>
    <xf numFmtId="0" fontId="21" fillId="0" borderId="0" xfId="0" applyFont="1" applyFill="1" applyAlignment="1" applyProtection="1">
      <alignment horizontal="right" shrinkToFit="1"/>
    </xf>
    <xf numFmtId="0" fontId="21" fillId="0" borderId="0" xfId="0" applyFont="1" applyAlignment="1" applyProtection="1">
      <alignment shrinkToFit="1"/>
    </xf>
    <xf numFmtId="0" fontId="21" fillId="0" borderId="0" xfId="0" applyFont="1" applyAlignment="1" applyProtection="1">
      <alignment horizontal="center" shrinkToFit="1"/>
    </xf>
    <xf numFmtId="40" fontId="21" fillId="0" borderId="0" xfId="0" applyNumberFormat="1" applyFont="1" applyFill="1" applyAlignment="1" applyProtection="1">
      <alignment shrinkToFit="1"/>
    </xf>
    <xf numFmtId="0" fontId="21" fillId="0" borderId="10" xfId="0" applyFont="1" applyBorder="1" applyAlignment="1" applyProtection="1">
      <alignment shrinkToFit="1"/>
      <protection locked="0"/>
    </xf>
    <xf numFmtId="0" fontId="21" fillId="0" borderId="0" xfId="0" applyFont="1" applyAlignment="1" applyProtection="1">
      <alignment horizontal="center" shrinkToFit="1"/>
      <protection locked="0"/>
    </xf>
    <xf numFmtId="165" fontId="21" fillId="0" borderId="0" xfId="0" applyNumberFormat="1" applyFont="1" applyAlignment="1" applyProtection="1">
      <alignment shrinkToFit="1"/>
      <protection locked="0"/>
    </xf>
    <xf numFmtId="40" fontId="21" fillId="0" borderId="0" xfId="0" applyNumberFormat="1" applyFont="1" applyFill="1" applyAlignment="1" applyProtection="1">
      <alignment shrinkToFit="1"/>
      <protection locked="0"/>
    </xf>
    <xf numFmtId="165" fontId="21" fillId="0" borderId="0" xfId="0" applyNumberFormat="1" applyFont="1" applyFill="1" applyAlignment="1" applyProtection="1">
      <alignment horizontal="right" shrinkToFit="1"/>
      <protection locked="0"/>
    </xf>
    <xf numFmtId="0" fontId="21" fillId="0" borderId="10" xfId="0" applyFont="1" applyFill="1" applyBorder="1" applyAlignment="1" applyProtection="1">
      <alignment horizontal="right" shrinkToFit="1"/>
      <protection locked="0"/>
    </xf>
    <xf numFmtId="0" fontId="21" fillId="0" borderId="0" xfId="0" applyFont="1" applyFill="1" applyAlignment="1" applyProtection="1">
      <alignment horizontal="right" wrapText="1" shrinkToFit="1"/>
      <protection locked="0"/>
    </xf>
    <xf numFmtId="0" fontId="21" fillId="0" borderId="10" xfId="0" applyFont="1" applyBorder="1" applyAlignment="1" applyProtection="1">
      <alignment wrapText="1" shrinkToFit="1"/>
      <protection locked="0"/>
    </xf>
    <xf numFmtId="0" fontId="21" fillId="0" borderId="0" xfId="0" applyFont="1" applyAlignment="1" applyProtection="1">
      <alignment horizontal="center" wrapText="1" shrinkToFit="1"/>
      <protection locked="0"/>
    </xf>
    <xf numFmtId="165" fontId="21" fillId="0" borderId="0" xfId="0" applyNumberFormat="1" applyFont="1" applyAlignment="1" applyProtection="1">
      <alignment wrapText="1" shrinkToFit="1"/>
      <protection locked="0"/>
    </xf>
    <xf numFmtId="40" fontId="21" fillId="0" borderId="0" xfId="0" applyNumberFormat="1" applyFont="1" applyFill="1" applyAlignment="1" applyProtection="1">
      <alignment wrapText="1" shrinkToFit="1"/>
      <protection locked="0"/>
    </xf>
    <xf numFmtId="165" fontId="21" fillId="0" borderId="0" xfId="0" applyNumberFormat="1" applyFont="1" applyFill="1" applyAlignment="1" applyProtection="1">
      <alignment horizontal="right" wrapText="1" shrinkToFit="1"/>
      <protection locked="0"/>
    </xf>
    <xf numFmtId="0" fontId="21" fillId="0" borderId="10" xfId="0" applyFont="1" applyFill="1" applyBorder="1" applyAlignment="1" applyProtection="1">
      <alignment horizontal="right" wrapText="1" shrinkToFit="1"/>
      <protection locked="0"/>
    </xf>
    <xf numFmtId="165" fontId="21" fillId="0" borderId="0" xfId="0" applyNumberFormat="1" applyFont="1" applyAlignment="1" applyProtection="1">
      <alignment horizontal="center" shrinkToFit="1"/>
    </xf>
    <xf numFmtId="165" fontId="21" fillId="0" borderId="0" xfId="0" applyNumberFormat="1" applyFont="1" applyAlignment="1" applyProtection="1">
      <alignment horizontal="center" shrinkToFit="1"/>
      <protection locked="0"/>
    </xf>
    <xf numFmtId="2" fontId="21" fillId="0" borderId="0" xfId="0" applyNumberFormat="1" applyFont="1" applyFill="1" applyAlignment="1" applyProtection="1">
      <alignment horizontal="right" wrapText="1" shrinkToFit="1"/>
      <protection locked="0"/>
    </xf>
    <xf numFmtId="2" fontId="21" fillId="0" borderId="0" xfId="0" applyNumberFormat="1" applyFont="1" applyFill="1" applyAlignment="1" applyProtection="1">
      <alignment horizontal="right" wrapText="1" shrinkToFit="1"/>
    </xf>
    <xf numFmtId="2" fontId="21" fillId="0" borderId="0" xfId="0" applyNumberFormat="1" applyFont="1" applyAlignment="1" applyProtection="1">
      <alignment horizontal="left" wrapText="1" shrinkToFit="1"/>
    </xf>
    <xf numFmtId="2" fontId="21" fillId="0" borderId="0" xfId="0" applyNumberFormat="1" applyFont="1" applyAlignment="1" applyProtection="1">
      <alignment wrapText="1" shrinkToFit="1"/>
    </xf>
    <xf numFmtId="2" fontId="21" fillId="0" borderId="0" xfId="0" applyNumberFormat="1" applyFont="1" applyAlignment="1" applyProtection="1">
      <alignment horizontal="center" wrapText="1" shrinkToFit="1"/>
    </xf>
    <xf numFmtId="2" fontId="21" fillId="0" borderId="0" xfId="0" applyNumberFormat="1" applyFont="1" applyFill="1" applyAlignment="1" applyProtection="1">
      <alignment wrapText="1" shrinkToFit="1"/>
    </xf>
    <xf numFmtId="2" fontId="21" fillId="0" borderId="10" xfId="0" applyNumberFormat="1" applyFont="1" applyBorder="1" applyAlignment="1" applyProtection="1">
      <alignment wrapText="1" shrinkToFit="1"/>
      <protection locked="0"/>
    </xf>
    <xf numFmtId="2" fontId="21" fillId="0" borderId="0" xfId="0" applyNumberFormat="1" applyFont="1" applyAlignment="1" applyProtection="1">
      <alignment horizontal="center" wrapText="1" shrinkToFit="1"/>
      <protection locked="0"/>
    </xf>
    <xf numFmtId="2" fontId="21" fillId="0" borderId="0" xfId="0" applyNumberFormat="1" applyFont="1" applyFill="1" applyAlignment="1" applyProtection="1">
      <alignment wrapText="1" shrinkToFit="1"/>
      <protection locked="0"/>
    </xf>
    <xf numFmtId="2" fontId="21" fillId="0" borderId="10" xfId="0" applyNumberFormat="1" applyFont="1" applyFill="1" applyBorder="1" applyAlignment="1" applyProtection="1">
      <alignment horizontal="right" wrapText="1" shrinkToFit="1"/>
      <protection locked="0"/>
    </xf>
    <xf numFmtId="0" fontId="21" fillId="24" borderId="0" xfId="0" applyFont="1" applyFill="1" applyAlignment="1" applyProtection="1">
      <alignment horizontal="right" shrinkToFit="1"/>
      <protection locked="0"/>
    </xf>
    <xf numFmtId="0" fontId="20" fillId="24" borderId="0" xfId="0" applyFont="1" applyFill="1" applyBorder="1" applyAlignment="1" applyProtection="1">
      <alignment horizontal="center" shrinkToFit="1"/>
    </xf>
    <xf numFmtId="0" fontId="20" fillId="24" borderId="0" xfId="0" applyFont="1" applyFill="1" applyBorder="1" applyAlignment="1" applyProtection="1">
      <alignment horizontal="right" shrinkToFit="1"/>
    </xf>
    <xf numFmtId="0" fontId="21" fillId="24" borderId="0" xfId="0" applyFont="1" applyFill="1" applyAlignment="1" applyProtection="1">
      <alignment horizontal="right" shrinkToFit="1"/>
    </xf>
    <xf numFmtId="0" fontId="21" fillId="24" borderId="0" xfId="0" applyFont="1" applyFill="1" applyAlignment="1" applyProtection="1">
      <alignment shrinkToFit="1"/>
    </xf>
    <xf numFmtId="0" fontId="21" fillId="24" borderId="0" xfId="0" applyFont="1" applyFill="1" applyAlignment="1" applyProtection="1">
      <alignment horizontal="center" shrinkToFit="1"/>
    </xf>
    <xf numFmtId="40" fontId="21" fillId="24" borderId="0" xfId="0" applyNumberFormat="1" applyFont="1" applyFill="1" applyAlignment="1" applyProtection="1">
      <alignment shrinkToFit="1"/>
    </xf>
    <xf numFmtId="0" fontId="21" fillId="24" borderId="10" xfId="0" applyFont="1" applyFill="1" applyBorder="1" applyAlignment="1" applyProtection="1">
      <alignment shrinkToFit="1"/>
      <protection locked="0"/>
    </xf>
    <xf numFmtId="0" fontId="21" fillId="24" borderId="0" xfId="0" applyFont="1" applyFill="1" applyAlignment="1" applyProtection="1">
      <alignment shrinkToFit="1"/>
      <protection locked="0"/>
    </xf>
    <xf numFmtId="0" fontId="21" fillId="24" borderId="0" xfId="0" applyFont="1" applyFill="1" applyAlignment="1" applyProtection="1">
      <alignment horizontal="center" shrinkToFit="1"/>
      <protection locked="0"/>
    </xf>
    <xf numFmtId="40" fontId="21" fillId="24" borderId="0" xfId="0" applyNumberFormat="1" applyFont="1" applyFill="1" applyAlignment="1" applyProtection="1">
      <alignment shrinkToFit="1"/>
      <protection locked="0"/>
    </xf>
    <xf numFmtId="165" fontId="21" fillId="24" borderId="0" xfId="0" applyNumberFormat="1" applyFont="1" applyFill="1" applyAlignment="1" applyProtection="1">
      <alignment horizontal="right" shrinkToFit="1"/>
      <protection locked="0"/>
    </xf>
    <xf numFmtId="0" fontId="21" fillId="24" borderId="10" xfId="0" applyFont="1" applyFill="1" applyBorder="1" applyAlignment="1" applyProtection="1">
      <alignment horizontal="right" shrinkToFit="1"/>
      <protection locked="0"/>
    </xf>
    <xf numFmtId="166" fontId="21" fillId="24" borderId="0" xfId="0" applyNumberFormat="1" applyFont="1" applyFill="1" applyAlignment="1" applyProtection="1">
      <alignment horizontal="right" shrinkToFit="1"/>
      <protection locked="0"/>
    </xf>
    <xf numFmtId="166" fontId="20" fillId="24" borderId="0" xfId="0" applyNumberFormat="1" applyFont="1" applyFill="1" applyBorder="1" applyAlignment="1" applyProtection="1">
      <alignment horizontal="right" shrinkToFit="1"/>
    </xf>
    <xf numFmtId="166" fontId="21" fillId="24" borderId="0" xfId="0" applyNumberFormat="1" applyFont="1" applyFill="1" applyAlignment="1" applyProtection="1">
      <alignment shrinkToFit="1"/>
    </xf>
    <xf numFmtId="166" fontId="21" fillId="24" borderId="0" xfId="0" applyNumberFormat="1" applyFont="1" applyFill="1" applyAlignment="1" applyProtection="1">
      <alignment shrinkToFit="1"/>
      <protection locked="0"/>
    </xf>
    <xf numFmtId="0" fontId="21" fillId="24" borderId="0" xfId="0" applyFont="1" applyFill="1" applyAlignment="1" applyProtection="1">
      <alignment horizontal="left" wrapText="1" shrinkToFit="1"/>
    </xf>
    <xf numFmtId="0" fontId="21" fillId="24" borderId="0" xfId="0" applyFont="1" applyFill="1" applyBorder="1" applyAlignment="1" applyProtection="1">
      <alignment horizontal="left" wrapText="1" shrinkToFit="1"/>
      <protection locked="0"/>
    </xf>
    <xf numFmtId="0" fontId="21" fillId="24" borderId="0" xfId="0" applyFont="1" applyFill="1" applyAlignment="1" applyProtection="1">
      <alignment horizontal="left" wrapText="1" shrinkToFit="1"/>
      <protection locked="0"/>
    </xf>
    <xf numFmtId="0" fontId="21" fillId="24" borderId="0" xfId="0" applyFont="1" applyFill="1" applyBorder="1" applyAlignment="1" applyProtection="1">
      <alignment horizontal="left" wrapText="1" shrinkToFit="1"/>
    </xf>
    <xf numFmtId="0" fontId="20" fillId="25" borderId="11" xfId="0" applyFont="1" applyFill="1" applyBorder="1" applyAlignment="1" applyProtection="1">
      <alignment horizontal="center" vertical="top" wrapText="1"/>
    </xf>
    <xf numFmtId="0" fontId="20" fillId="25" borderId="11" xfId="0" applyFont="1" applyFill="1" applyBorder="1" applyAlignment="1" applyProtection="1">
      <alignment vertical="top" wrapText="1"/>
    </xf>
    <xf numFmtId="164" fontId="20" fillId="25" borderId="11" xfId="0" applyNumberFormat="1" applyFont="1" applyFill="1" applyBorder="1" applyAlignment="1" applyProtection="1">
      <alignment horizontal="center" vertical="top" wrapText="1"/>
    </xf>
    <xf numFmtId="165" fontId="20" fillId="25" borderId="11" xfId="0" applyNumberFormat="1" applyFont="1" applyFill="1" applyBorder="1" applyAlignment="1" applyProtection="1">
      <alignment horizontal="center" vertical="top" wrapText="1"/>
    </xf>
    <xf numFmtId="166" fontId="20" fillId="25" borderId="11" xfId="0" applyNumberFormat="1" applyFont="1" applyFill="1" applyBorder="1" applyAlignment="1" applyProtection="1">
      <alignment horizontal="center" vertical="top" wrapText="1"/>
    </xf>
    <xf numFmtId="165" fontId="20" fillId="25" borderId="11" xfId="0" applyNumberFormat="1" applyFont="1" applyFill="1" applyBorder="1" applyAlignment="1" applyProtection="1">
      <alignment vertical="top" wrapText="1"/>
    </xf>
    <xf numFmtId="164" fontId="20" fillId="25" borderId="11" xfId="0" applyNumberFormat="1" applyFont="1" applyFill="1" applyBorder="1" applyAlignment="1" applyProtection="1">
      <alignment vertical="top" wrapText="1"/>
    </xf>
    <xf numFmtId="2" fontId="20" fillId="0" borderId="0" xfId="0" applyNumberFormat="1" applyFont="1" applyBorder="1" applyAlignment="1" applyProtection="1">
      <alignment horizontal="center" wrapText="1"/>
    </xf>
    <xf numFmtId="2" fontId="20" fillId="0" borderId="0" xfId="0" applyNumberFormat="1" applyFont="1" applyBorder="1" applyAlignment="1" applyProtection="1">
      <alignment wrapText="1"/>
    </xf>
    <xf numFmtId="2" fontId="20" fillId="0" borderId="0" xfId="0" applyNumberFormat="1" applyFont="1" applyFill="1" applyBorder="1" applyAlignment="1" applyProtection="1">
      <alignment horizontal="right" wrapText="1"/>
    </xf>
    <xf numFmtId="2" fontId="21" fillId="0" borderId="0" xfId="0" applyNumberFormat="1" applyFont="1" applyFill="1" applyAlignment="1" applyProtection="1">
      <alignment horizontal="right" wrapText="1"/>
    </xf>
    <xf numFmtId="38" fontId="22" fillId="25" borderId="12" xfId="0" applyNumberFormat="1" applyFont="1" applyFill="1" applyBorder="1" applyAlignment="1" applyProtection="1">
      <alignment horizontal="left" vertical="center"/>
    </xf>
    <xf numFmtId="1" fontId="21" fillId="24" borderId="11" xfId="0" applyNumberFormat="1" applyFont="1" applyFill="1" applyBorder="1" applyAlignment="1" applyProtection="1">
      <alignment horizontal="center" vertical="center" wrapText="1"/>
    </xf>
    <xf numFmtId="2" fontId="21" fillId="24" borderId="11" xfId="0" applyNumberFormat="1" applyFont="1" applyFill="1" applyBorder="1" applyAlignment="1" applyProtection="1">
      <alignment vertical="center" wrapText="1"/>
      <protection locked="0"/>
    </xf>
    <xf numFmtId="165" fontId="21" fillId="0" borderId="11" xfId="0" applyNumberFormat="1" applyFont="1" applyFill="1" applyBorder="1" applyAlignment="1" applyProtection="1">
      <alignment vertical="center" wrapText="1"/>
      <protection locked="0"/>
    </xf>
    <xf numFmtId="165" fontId="20" fillId="0" borderId="11" xfId="0" applyNumberFormat="1" applyFont="1" applyFill="1" applyBorder="1" applyAlignment="1" applyProtection="1">
      <alignment vertical="center" wrapText="1"/>
      <protection locked="0"/>
    </xf>
    <xf numFmtId="0" fontId="20" fillId="25" borderId="11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wrapText="1"/>
    </xf>
    <xf numFmtId="1" fontId="20" fillId="25" borderId="11" xfId="0" applyNumberFormat="1" applyFont="1" applyFill="1" applyBorder="1" applyAlignment="1" applyProtection="1">
      <alignment horizontal="center" vertical="top" wrapText="1"/>
    </xf>
    <xf numFmtId="1" fontId="22" fillId="25" borderId="12" xfId="0" applyNumberFormat="1" applyFont="1" applyFill="1" applyBorder="1" applyAlignment="1" applyProtection="1">
      <alignment horizontal="left" vertical="center"/>
    </xf>
    <xf numFmtId="1" fontId="21" fillId="0" borderId="0" xfId="0" applyNumberFormat="1" applyFont="1" applyAlignment="1" applyProtection="1">
      <alignment wrapText="1" shrinkToFit="1"/>
    </xf>
    <xf numFmtId="1" fontId="21" fillId="0" borderId="0" xfId="0" applyNumberFormat="1" applyFont="1" applyAlignment="1" applyProtection="1">
      <alignment wrapText="1" shrinkToFit="1"/>
      <protection locked="0"/>
    </xf>
    <xf numFmtId="0" fontId="21" fillId="0" borderId="0" xfId="0" applyFont="1" applyBorder="1" applyAlignment="1" applyProtection="1">
      <alignment horizontal="center" shrinkToFit="1"/>
      <protection locked="0"/>
    </xf>
    <xf numFmtId="2" fontId="21" fillId="0" borderId="0" xfId="0" applyNumberFormat="1" applyFont="1" applyBorder="1" applyAlignment="1" applyProtection="1">
      <alignment horizontal="center" wrapText="1" shrinkToFit="1"/>
      <protection locked="0"/>
    </xf>
    <xf numFmtId="0" fontId="21" fillId="24" borderId="13" xfId="0" applyFont="1" applyFill="1" applyBorder="1" applyAlignment="1" applyProtection="1">
      <alignment horizontal="center" vertical="center" wrapText="1"/>
    </xf>
    <xf numFmtId="165" fontId="21" fillId="24" borderId="14" xfId="0" applyNumberFormat="1" applyFont="1" applyFill="1" applyBorder="1" applyAlignment="1" applyProtection="1">
      <alignment vertical="center" wrapText="1"/>
      <protection locked="0"/>
    </xf>
    <xf numFmtId="166" fontId="21" fillId="24" borderId="0" xfId="0" applyNumberFormat="1" applyFont="1" applyFill="1" applyAlignment="1" applyProtection="1">
      <alignment horizontal="right" shrinkToFit="1"/>
    </xf>
    <xf numFmtId="166" fontId="20" fillId="0" borderId="0" xfId="0" applyNumberFormat="1" applyFont="1" applyFill="1" applyBorder="1" applyAlignment="1" applyProtection="1">
      <alignment horizontal="right" shrinkToFit="1"/>
    </xf>
    <xf numFmtId="166" fontId="21" fillId="0" borderId="0" xfId="0" applyNumberFormat="1" applyFont="1" applyFill="1" applyAlignment="1" applyProtection="1">
      <alignment horizontal="right" shrinkToFit="1"/>
    </xf>
    <xf numFmtId="166" fontId="21" fillId="0" borderId="0" xfId="0" applyNumberFormat="1" applyFont="1" applyFill="1" applyAlignment="1" applyProtection="1">
      <alignment horizontal="right" shrinkToFit="1"/>
      <protection locked="0"/>
    </xf>
    <xf numFmtId="166" fontId="21" fillId="0" borderId="0" xfId="0" applyNumberFormat="1" applyFont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 applyFill="1" applyProtection="1">
      <protection locked="0"/>
    </xf>
    <xf numFmtId="166" fontId="20" fillId="0" borderId="0" xfId="0" applyNumberFormat="1" applyFont="1" applyFill="1" applyProtection="1">
      <protection locked="0"/>
    </xf>
    <xf numFmtId="166" fontId="20" fillId="0" borderId="0" xfId="0" applyNumberFormat="1" applyFont="1" applyProtection="1">
      <protection locked="0"/>
    </xf>
    <xf numFmtId="0" fontId="21" fillId="24" borderId="0" xfId="0" applyFont="1" applyFill="1" applyAlignment="1" applyProtection="1">
      <alignment wrapText="1"/>
      <protection locked="0"/>
    </xf>
    <xf numFmtId="0" fontId="21" fillId="0" borderId="0" xfId="0" applyFont="1" applyFill="1" applyAlignment="1" applyProtection="1">
      <alignment shrinkToFit="1"/>
      <protection locked="0"/>
    </xf>
    <xf numFmtId="0" fontId="21" fillId="24" borderId="0" xfId="0" applyFont="1" applyFill="1" applyBorder="1" applyAlignment="1" applyProtection="1">
      <alignment horizontal="center" shrinkToFit="1"/>
      <protection locked="0"/>
    </xf>
    <xf numFmtId="0" fontId="21" fillId="0" borderId="0" xfId="0" applyFont="1" applyAlignment="1" applyProtection="1">
      <alignment shrinkToFit="1"/>
      <protection locked="0"/>
    </xf>
    <xf numFmtId="0" fontId="21" fillId="0" borderId="0" xfId="0" applyFont="1" applyFill="1" applyAlignment="1" applyProtection="1">
      <alignment vertical="center" wrapText="1" shrinkToFit="1"/>
      <protection locked="0"/>
    </xf>
    <xf numFmtId="0" fontId="20" fillId="24" borderId="0" xfId="0" applyFont="1" applyFill="1" applyAlignment="1" applyProtection="1">
      <alignment horizontal="right" shrinkToFit="1"/>
      <protection locked="0"/>
    </xf>
    <xf numFmtId="0" fontId="21" fillId="24" borderId="0" xfId="0" applyFont="1" applyFill="1" applyAlignment="1" applyProtection="1">
      <alignment wrapText="1" shrinkToFit="1"/>
      <protection locked="0"/>
    </xf>
    <xf numFmtId="0" fontId="21" fillId="0" borderId="0" xfId="0" applyFont="1" applyAlignment="1" applyProtection="1">
      <alignment wrapText="1" shrinkToFit="1"/>
      <protection locked="0"/>
    </xf>
    <xf numFmtId="0" fontId="23" fillId="24" borderId="15" xfId="0" applyFont="1" applyFill="1" applyBorder="1" applyAlignment="1" applyProtection="1">
      <alignment horizontal="center" vertical="center" wrapText="1"/>
      <protection locked="0"/>
    </xf>
    <xf numFmtId="164" fontId="21" fillId="24" borderId="13" xfId="0" applyNumberFormat="1" applyFont="1" applyFill="1" applyBorder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horizontal="center" wrapText="1" shrinkToFi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2" fontId="21" fillId="24" borderId="0" xfId="0" applyNumberFormat="1" applyFont="1" applyFill="1" applyAlignment="1" applyProtection="1">
      <alignment wrapText="1" shrinkToFit="1"/>
      <protection locked="0"/>
    </xf>
    <xf numFmtId="2" fontId="21" fillId="0" borderId="0" xfId="0" applyNumberFormat="1" applyFont="1" applyAlignment="1" applyProtection="1">
      <alignment wrapText="1" shrinkToFit="1"/>
      <protection locked="0"/>
    </xf>
    <xf numFmtId="0" fontId="28" fillId="26" borderId="11" xfId="0" applyFont="1" applyFill="1" applyBorder="1" applyAlignment="1" applyProtection="1">
      <alignment horizontal="center" vertical="center" wrapText="1"/>
      <protection locked="0"/>
    </xf>
    <xf numFmtId="2" fontId="21" fillId="24" borderId="11" xfId="0" applyNumberFormat="1" applyFont="1" applyFill="1" applyBorder="1" applyAlignment="1" applyProtection="1">
      <alignment horizontal="center" vertical="center" wrapText="1"/>
      <protection locked="0"/>
    </xf>
    <xf numFmtId="166" fontId="20" fillId="0" borderId="0" xfId="0" applyNumberFormat="1" applyFont="1" applyProtection="1"/>
    <xf numFmtId="2" fontId="20" fillId="24" borderId="0" xfId="0" applyNumberFormat="1" applyFont="1" applyFill="1" applyAlignment="1" applyProtection="1">
      <alignment horizontal="center" wrapText="1" shrinkToFit="1"/>
    </xf>
    <xf numFmtId="2" fontId="21" fillId="24" borderId="0" xfId="0" applyNumberFormat="1" applyFont="1" applyFill="1" applyAlignment="1" applyProtection="1">
      <alignment horizontal="center" wrapText="1" shrinkToFit="1"/>
    </xf>
    <xf numFmtId="1" fontId="21" fillId="24" borderId="0" xfId="0" applyNumberFormat="1" applyFont="1" applyFill="1" applyAlignment="1" applyProtection="1">
      <alignment wrapText="1" shrinkToFit="1"/>
    </xf>
    <xf numFmtId="2" fontId="21" fillId="24" borderId="0" xfId="0" applyNumberFormat="1" applyFont="1" applyFill="1" applyAlignment="1" applyProtection="1">
      <alignment horizontal="right" wrapText="1" shrinkToFit="1"/>
    </xf>
    <xf numFmtId="2" fontId="21" fillId="24" borderId="0" xfId="0" applyNumberFormat="1" applyFont="1" applyFill="1" applyAlignment="1" applyProtection="1">
      <alignment wrapText="1" shrinkToFit="1"/>
    </xf>
    <xf numFmtId="2" fontId="21" fillId="0" borderId="11" xfId="0" applyNumberFormat="1" applyFont="1" applyBorder="1" applyAlignment="1" applyProtection="1">
      <alignment wrapText="1"/>
    </xf>
    <xf numFmtId="2" fontId="20" fillId="0" borderId="11" xfId="0" applyNumberFormat="1" applyFont="1" applyBorder="1" applyAlignment="1" applyProtection="1">
      <alignment wrapText="1"/>
    </xf>
    <xf numFmtId="2" fontId="20" fillId="0" borderId="11" xfId="0" applyNumberFormat="1" applyFont="1" applyBorder="1" applyAlignment="1" applyProtection="1">
      <alignment horizontal="center" wrapText="1"/>
    </xf>
    <xf numFmtId="2" fontId="21" fillId="0" borderId="11" xfId="0" applyNumberFormat="1" applyFont="1" applyBorder="1" applyAlignment="1" applyProtection="1">
      <alignment horizontal="center" wrapText="1"/>
    </xf>
    <xf numFmtId="1" fontId="21" fillId="0" borderId="11" xfId="0" applyNumberFormat="1" applyFont="1" applyBorder="1" applyAlignment="1" applyProtection="1">
      <alignment horizontal="center" wrapText="1"/>
    </xf>
    <xf numFmtId="2" fontId="20" fillId="0" borderId="11" xfId="0" applyNumberFormat="1" applyFont="1" applyFill="1" applyBorder="1" applyAlignment="1" applyProtection="1">
      <alignment wrapText="1"/>
    </xf>
    <xf numFmtId="2" fontId="20" fillId="0" borderId="11" xfId="0" applyNumberFormat="1" applyFont="1" applyBorder="1" applyAlignment="1" applyProtection="1">
      <alignment wrapText="1" shrinkToFit="1"/>
    </xf>
    <xf numFmtId="0" fontId="28" fillId="26" borderId="11" xfId="0" applyFont="1" applyFill="1" applyBorder="1" applyAlignment="1" applyProtection="1">
      <alignment vertical="center" wrapText="1"/>
    </xf>
    <xf numFmtId="2" fontId="21" fillId="24" borderId="11" xfId="0" applyNumberFormat="1" applyFont="1" applyFill="1" applyBorder="1" applyAlignment="1" applyProtection="1">
      <alignment horizontal="center" vertical="center" wrapText="1"/>
    </xf>
    <xf numFmtId="2" fontId="21" fillId="24" borderId="11" xfId="0" applyNumberFormat="1" applyFont="1" applyFill="1" applyBorder="1" applyAlignment="1" applyProtection="1">
      <alignment vertical="center" wrapText="1"/>
    </xf>
    <xf numFmtId="166" fontId="21" fillId="24" borderId="11" xfId="0" applyNumberFormat="1" applyFont="1" applyFill="1" applyBorder="1" applyAlignment="1" applyProtection="1">
      <alignment vertical="center" wrapText="1"/>
    </xf>
    <xf numFmtId="166" fontId="21" fillId="24" borderId="11" xfId="0" applyNumberFormat="1" applyFont="1" applyFill="1" applyBorder="1" applyAlignment="1" applyProtection="1">
      <alignment vertical="center" wrapText="1" shrinkToFit="1"/>
    </xf>
    <xf numFmtId="2" fontId="21" fillId="0" borderId="0" xfId="0" applyNumberFormat="1" applyFont="1" applyAlignment="1" applyProtection="1">
      <alignment horizontal="center" vertical="center" wrapText="1"/>
    </xf>
    <xf numFmtId="2" fontId="21" fillId="0" borderId="0" xfId="0" applyNumberFormat="1" applyFont="1" applyAlignment="1" applyProtection="1">
      <alignment vertical="center" wrapText="1"/>
    </xf>
    <xf numFmtId="2" fontId="21" fillId="0" borderId="0" xfId="0" applyNumberFormat="1" applyFont="1" applyFill="1" applyAlignment="1" applyProtection="1">
      <alignment horizontal="center" vertical="center" wrapText="1"/>
    </xf>
    <xf numFmtId="2" fontId="21" fillId="0" borderId="0" xfId="0" applyNumberFormat="1" applyFont="1" applyAlignment="1" applyProtection="1">
      <alignment horizontal="center" vertical="center" wrapText="1" shrinkToFit="1"/>
    </xf>
    <xf numFmtId="2" fontId="21" fillId="0" borderId="0" xfId="0" applyNumberFormat="1" applyFont="1" applyAlignment="1" applyProtection="1">
      <alignment vertical="center" wrapText="1" shrinkToFit="1"/>
    </xf>
    <xf numFmtId="1" fontId="21" fillId="0" borderId="0" xfId="0" applyNumberFormat="1" applyFont="1" applyAlignment="1" applyProtection="1">
      <alignment horizontal="center" wrapText="1" shrinkToFit="1"/>
    </xf>
    <xf numFmtId="0" fontId="21" fillId="0" borderId="11" xfId="0" applyFont="1" applyBorder="1" applyAlignment="1" applyProtection="1">
      <alignment horizontal="center" wrapText="1"/>
    </xf>
    <xf numFmtId="165" fontId="20" fillId="0" borderId="11" xfId="0" applyNumberFormat="1" applyFont="1" applyFill="1" applyBorder="1" applyAlignment="1" applyProtection="1">
      <alignment wrapText="1"/>
    </xf>
    <xf numFmtId="164" fontId="20" fillId="0" borderId="11" xfId="0" applyNumberFormat="1" applyFont="1" applyBorder="1" applyAlignment="1" applyProtection="1">
      <alignment wrapText="1"/>
    </xf>
    <xf numFmtId="0" fontId="23" fillId="24" borderId="16" xfId="0" applyFont="1" applyFill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wrapText="1"/>
    </xf>
    <xf numFmtId="0" fontId="20" fillId="0" borderId="18" xfId="0" applyFont="1" applyBorder="1" applyAlignment="1" applyProtection="1">
      <alignment horizontal="center" wrapText="1"/>
    </xf>
    <xf numFmtId="0" fontId="20" fillId="0" borderId="19" xfId="0" applyFont="1" applyBorder="1" applyAlignment="1" applyProtection="1">
      <alignment wrapText="1"/>
    </xf>
    <xf numFmtId="165" fontId="20" fillId="0" borderId="11" xfId="0" applyNumberFormat="1" applyFont="1" applyFill="1" applyBorder="1" applyAlignment="1" applyProtection="1">
      <alignment horizontal="center" wrapText="1"/>
    </xf>
    <xf numFmtId="166" fontId="20" fillId="0" borderId="11" xfId="0" applyNumberFormat="1" applyFont="1" applyFill="1" applyBorder="1" applyAlignment="1" applyProtection="1">
      <alignment horizontal="right" wrapText="1"/>
    </xf>
    <xf numFmtId="164" fontId="20" fillId="0" borderId="11" xfId="0" applyNumberFormat="1" applyFont="1" applyBorder="1" applyAlignment="1" applyProtection="1">
      <alignment shrinkToFit="1"/>
    </xf>
    <xf numFmtId="0" fontId="21" fillId="0" borderId="11" xfId="0" applyFont="1" applyBorder="1" applyAlignment="1" applyProtection="1">
      <alignment shrinkToFit="1"/>
    </xf>
    <xf numFmtId="0" fontId="21" fillId="0" borderId="0" xfId="0" applyFont="1" applyFill="1" applyAlignment="1" applyProtection="1">
      <alignment horizontal="center" shrinkToFit="1"/>
    </xf>
    <xf numFmtId="0" fontId="21" fillId="0" borderId="0" xfId="0" applyFont="1" applyAlignment="1" applyProtection="1">
      <alignment horizontal="right" shrinkToFit="1"/>
    </xf>
    <xf numFmtId="0" fontId="24" fillId="0" borderId="0" xfId="0" applyFont="1" applyProtection="1"/>
    <xf numFmtId="0" fontId="21" fillId="0" borderId="11" xfId="0" applyFont="1" applyFill="1" applyBorder="1" applyAlignment="1" applyProtection="1">
      <alignment wrapText="1"/>
    </xf>
    <xf numFmtId="0" fontId="21" fillId="0" borderId="11" xfId="0" applyFont="1" applyFill="1" applyBorder="1" applyAlignment="1" applyProtection="1">
      <alignment horizontal="center" wrapText="1"/>
    </xf>
    <xf numFmtId="166" fontId="20" fillId="0" borderId="11" xfId="0" applyNumberFormat="1" applyFont="1" applyFill="1" applyBorder="1" applyAlignment="1" applyProtection="1">
      <alignment wrapText="1"/>
    </xf>
    <xf numFmtId="164" fontId="20" fillId="0" borderId="11" xfId="0" applyNumberFormat="1" applyFont="1" applyFill="1" applyBorder="1" applyAlignment="1" applyProtection="1">
      <alignment wrapText="1"/>
    </xf>
    <xf numFmtId="164" fontId="20" fillId="0" borderId="11" xfId="0" applyNumberFormat="1" applyFont="1" applyFill="1" applyBorder="1" applyAlignment="1" applyProtection="1">
      <alignment shrinkToFit="1"/>
    </xf>
    <xf numFmtId="0" fontId="21" fillId="0" borderId="11" xfId="0" applyFont="1" applyFill="1" applyBorder="1" applyAlignment="1" applyProtection="1">
      <alignment shrinkToFit="1"/>
    </xf>
    <xf numFmtId="0" fontId="21" fillId="24" borderId="0" xfId="0" applyFont="1" applyFill="1" applyAlignment="1" applyProtection="1">
      <alignment horizontal="center" vertical="center" shrinkToFit="1"/>
    </xf>
    <xf numFmtId="0" fontId="21" fillId="24" borderId="0" xfId="0" applyFont="1" applyFill="1" applyAlignment="1" applyProtection="1">
      <alignment vertical="center" shrinkToFit="1"/>
    </xf>
    <xf numFmtId="0" fontId="21" fillId="24" borderId="0" xfId="0" applyFont="1" applyFill="1" applyAlignment="1" applyProtection="1">
      <alignment horizontal="left" vertical="center" wrapText="1" shrinkToFit="1"/>
    </xf>
    <xf numFmtId="0" fontId="21" fillId="0" borderId="0" xfId="0" applyFont="1" applyAlignment="1" applyProtection="1">
      <alignment horizontal="left" shrinkToFit="1"/>
      <protection locked="0"/>
    </xf>
    <xf numFmtId="164" fontId="21" fillId="0" borderId="0" xfId="0" applyNumberFormat="1" applyFont="1" applyAlignment="1" applyProtection="1">
      <alignment shrinkToFit="1"/>
      <protection locked="0"/>
    </xf>
    <xf numFmtId="4" fontId="21" fillId="24" borderId="0" xfId="0" applyNumberFormat="1" applyFont="1" applyFill="1" applyAlignment="1" applyProtection="1">
      <alignment shrinkToFit="1"/>
      <protection locked="0"/>
    </xf>
    <xf numFmtId="0" fontId="21" fillId="24" borderId="11" xfId="0" applyFont="1" applyFill="1" applyBorder="1" applyAlignment="1" applyProtection="1">
      <alignment horizontal="center" vertical="center" wrapText="1"/>
    </xf>
    <xf numFmtId="0" fontId="21" fillId="24" borderId="11" xfId="0" applyFont="1" applyFill="1" applyBorder="1" applyAlignment="1" applyProtection="1">
      <alignment vertical="center" wrapText="1"/>
    </xf>
    <xf numFmtId="0" fontId="23" fillId="24" borderId="11" xfId="0" applyFont="1" applyFill="1" applyBorder="1" applyAlignment="1" applyProtection="1">
      <alignment horizontal="center" vertical="center" wrapText="1"/>
      <protection locked="0"/>
    </xf>
    <xf numFmtId="0" fontId="23" fillId="24" borderId="11" xfId="0" applyFont="1" applyFill="1" applyBorder="1" applyAlignment="1" applyProtection="1">
      <alignment horizontal="center" vertical="center" wrapText="1"/>
    </xf>
    <xf numFmtId="164" fontId="21" fillId="24" borderId="11" xfId="0" applyNumberFormat="1" applyFont="1" applyFill="1" applyBorder="1" applyAlignment="1" applyProtection="1">
      <alignment horizontal="right" vertical="center" wrapText="1"/>
      <protection locked="0"/>
    </xf>
    <xf numFmtId="165" fontId="21" fillId="24" borderId="11" xfId="0" applyNumberFormat="1" applyFont="1" applyFill="1" applyBorder="1" applyAlignment="1" applyProtection="1">
      <alignment vertical="center" wrapText="1"/>
      <protection locked="0"/>
    </xf>
    <xf numFmtId="164" fontId="21" fillId="24" borderId="11" xfId="0" applyNumberFormat="1" applyFont="1" applyFill="1" applyBorder="1" applyAlignment="1" applyProtection="1">
      <alignment vertical="center" wrapText="1"/>
    </xf>
    <xf numFmtId="164" fontId="21" fillId="24" borderId="11" xfId="0" applyNumberFormat="1" applyFont="1" applyFill="1" applyBorder="1" applyAlignment="1" applyProtection="1">
      <alignment vertical="center" wrapText="1" shrinkToFit="1"/>
    </xf>
    <xf numFmtId="0" fontId="21" fillId="24" borderId="0" xfId="0" applyFont="1" applyFill="1" applyAlignment="1" applyProtection="1">
      <alignment vertical="center" wrapText="1" shrinkToFit="1"/>
      <protection locked="0"/>
    </xf>
    <xf numFmtId="0" fontId="28" fillId="24" borderId="11" xfId="0" applyFont="1" applyFill="1" applyBorder="1" applyAlignment="1" applyProtection="1">
      <alignment horizontal="left" vertical="center" wrapText="1"/>
    </xf>
    <xf numFmtId="0" fontId="28" fillId="24" borderId="11" xfId="0" applyFont="1" applyFill="1" applyBorder="1" applyAlignment="1" applyProtection="1">
      <alignment horizontal="justify" vertical="center" wrapText="1"/>
    </xf>
    <xf numFmtId="0" fontId="21" fillId="24" borderId="11" xfId="0" applyFont="1" applyFill="1" applyBorder="1" applyAlignment="1" applyProtection="1">
      <alignment horizontal="right" vertical="center" wrapText="1"/>
      <protection locked="0"/>
    </xf>
    <xf numFmtId="166" fontId="20" fillId="24" borderId="0" xfId="0" applyNumberFormat="1" applyFont="1" applyFill="1" applyProtection="1">
      <protection locked="0"/>
    </xf>
    <xf numFmtId="0" fontId="21" fillId="24" borderId="11" xfId="0" applyFont="1" applyFill="1" applyBorder="1" applyAlignment="1" applyProtection="1">
      <alignment horizontal="left" vertical="center" wrapText="1"/>
    </xf>
    <xf numFmtId="49" fontId="21" fillId="24" borderId="11" xfId="0" applyNumberFormat="1" applyFont="1" applyFill="1" applyBorder="1" applyAlignment="1" applyProtection="1">
      <alignment horizontal="left" vertical="center" wrapText="1"/>
    </xf>
    <xf numFmtId="0" fontId="21" fillId="24" borderId="11" xfId="0" applyFont="1" applyFill="1" applyBorder="1" applyAlignment="1" applyProtection="1">
      <alignment horizontal="left" vertical="center" wrapText="1" shrinkToFit="1"/>
    </xf>
    <xf numFmtId="49" fontId="21" fillId="24" borderId="11" xfId="0" applyNumberFormat="1" applyFont="1" applyFill="1" applyBorder="1" applyAlignment="1" applyProtection="1">
      <alignment horizontal="left" vertical="center" wrapText="1" shrinkToFit="1"/>
    </xf>
    <xf numFmtId="2" fontId="21" fillId="0" borderId="0" xfId="0" applyNumberFormat="1" applyFont="1" applyBorder="1" applyAlignment="1" applyProtection="1">
      <alignment horizontal="left" wrapText="1"/>
    </xf>
    <xf numFmtId="0" fontId="20" fillId="24" borderId="0" xfId="0" applyFont="1" applyFill="1" applyAlignment="1" applyProtection="1">
      <alignment horizontal="left" shrinkToFit="1"/>
    </xf>
    <xf numFmtId="0" fontId="20" fillId="24" borderId="0" xfId="0" applyFont="1" applyFill="1" applyAlignment="1" applyProtection="1">
      <alignment horizontal="left" shrinkToFit="1"/>
      <protection locked="0"/>
    </xf>
    <xf numFmtId="0" fontId="20" fillId="0" borderId="0" xfId="0" applyFont="1" applyAlignment="1" applyProtection="1">
      <protection locked="0"/>
    </xf>
    <xf numFmtId="0" fontId="20" fillId="0" borderId="0" xfId="0" applyFont="1" applyBorder="1" applyAlignment="1" applyProtection="1">
      <alignment shrinkToFit="1"/>
    </xf>
    <xf numFmtId="0" fontId="20" fillId="24" borderId="0" xfId="0" applyFont="1" applyFill="1" applyBorder="1" applyAlignment="1" applyProtection="1">
      <alignment shrinkToFit="1"/>
    </xf>
    <xf numFmtId="164" fontId="20" fillId="25" borderId="11" xfId="0" applyNumberFormat="1" applyFont="1" applyFill="1" applyBorder="1" applyAlignment="1" applyProtection="1">
      <alignment horizontal="left" vertical="top" wrapText="1"/>
    </xf>
    <xf numFmtId="165" fontId="20" fillId="25" borderId="11" xfId="0" applyNumberFormat="1" applyFont="1" applyFill="1" applyBorder="1" applyAlignment="1" applyProtection="1">
      <alignment horizontal="left" vertical="top" wrapText="1"/>
    </xf>
    <xf numFmtId="166" fontId="20" fillId="25" borderId="11" xfId="0" applyNumberFormat="1" applyFont="1" applyFill="1" applyBorder="1" applyAlignment="1" applyProtection="1">
      <alignment horizontal="left" vertical="top" wrapText="1"/>
    </xf>
    <xf numFmtId="0" fontId="20" fillId="0" borderId="0" xfId="0" applyFont="1" applyAlignment="1" applyProtection="1"/>
    <xf numFmtId="0" fontId="20" fillId="24" borderId="0" xfId="0" applyFont="1" applyFill="1" applyBorder="1" applyAlignment="1" applyProtection="1">
      <alignment vertical="top" shrinkToFit="1"/>
    </xf>
    <xf numFmtId="0" fontId="20" fillId="0" borderId="11" xfId="0" applyFont="1" applyFill="1" applyBorder="1" applyAlignment="1" applyProtection="1">
      <alignment vertical="top" wrapText="1"/>
    </xf>
    <xf numFmtId="0" fontId="21" fillId="24" borderId="0" xfId="0" applyFont="1" applyFill="1" applyAlignment="1" applyProtection="1">
      <alignment vertical="top" shrinkToFit="1"/>
    </xf>
    <xf numFmtId="0" fontId="21" fillId="24" borderId="0" xfId="0" applyFont="1" applyFill="1" applyAlignment="1" applyProtection="1">
      <alignment horizontal="center" vertical="top" shrinkToFit="1"/>
    </xf>
    <xf numFmtId="0" fontId="21" fillId="24" borderId="10" xfId="0" applyFont="1" applyFill="1" applyBorder="1" applyAlignment="1" applyProtection="1">
      <alignment vertical="top" shrinkToFit="1"/>
      <protection locked="0"/>
    </xf>
    <xf numFmtId="0" fontId="21" fillId="24" borderId="0" xfId="0" applyFont="1" applyFill="1" applyAlignment="1" applyProtection="1">
      <alignment horizontal="center" vertical="top" shrinkToFit="1"/>
      <protection locked="0"/>
    </xf>
    <xf numFmtId="0" fontId="21" fillId="24" borderId="0" xfId="0" applyFont="1" applyFill="1" applyAlignment="1" applyProtection="1">
      <alignment vertical="top" shrinkToFit="1"/>
      <protection locked="0"/>
    </xf>
    <xf numFmtId="0" fontId="21" fillId="0" borderId="11" xfId="0" applyFont="1" applyFill="1" applyBorder="1" applyAlignment="1" applyProtection="1">
      <alignment horizontal="left" vertical="center" wrapText="1"/>
    </xf>
    <xf numFmtId="0" fontId="21" fillId="24" borderId="11" xfId="0" applyFont="1" applyFill="1" applyBorder="1" applyAlignment="1" applyProtection="1">
      <alignment horizontal="left" vertical="center" wrapText="1"/>
      <protection locked="0"/>
    </xf>
    <xf numFmtId="164" fontId="21" fillId="24" borderId="11" xfId="0" applyNumberFormat="1" applyFont="1" applyFill="1" applyBorder="1" applyAlignment="1" applyProtection="1">
      <alignment horizontal="left" vertical="center" wrapText="1"/>
      <protection locked="0"/>
    </xf>
    <xf numFmtId="165" fontId="21" fillId="24" borderId="11" xfId="0" applyNumberFormat="1" applyFont="1" applyFill="1" applyBorder="1" applyAlignment="1" applyProtection="1">
      <alignment horizontal="left" vertical="center" wrapText="1"/>
      <protection locked="0"/>
    </xf>
    <xf numFmtId="164" fontId="21" fillId="0" borderId="11" xfId="0" applyNumberFormat="1" applyFont="1" applyFill="1" applyBorder="1" applyAlignment="1" applyProtection="1">
      <alignment horizontal="left" vertical="center" wrapText="1" shrinkToFit="1"/>
    </xf>
    <xf numFmtId="164" fontId="21" fillId="24" borderId="11" xfId="0" applyNumberFormat="1" applyFont="1" applyFill="1" applyBorder="1" applyAlignment="1" applyProtection="1">
      <alignment horizontal="left" vertical="center" wrapText="1" shrinkToFit="1"/>
      <protection locked="0"/>
    </xf>
    <xf numFmtId="165" fontId="21" fillId="24" borderId="11" xfId="0" applyNumberFormat="1" applyFont="1" applyFill="1" applyBorder="1" applyAlignment="1" applyProtection="1">
      <alignment horizontal="left" vertical="center" wrapText="1" shrinkToFit="1"/>
      <protection locked="0"/>
    </xf>
    <xf numFmtId="0" fontId="21" fillId="0" borderId="0" xfId="0" applyFont="1" applyFill="1" applyAlignment="1" applyProtection="1">
      <alignment horizontal="left" vertical="center" shrinkToFit="1"/>
      <protection locked="0"/>
    </xf>
    <xf numFmtId="166" fontId="20" fillId="0" borderId="0" xfId="0" applyNumberFormat="1" applyFont="1" applyFill="1" applyAlignment="1" applyProtection="1">
      <alignment horizontal="left" vertical="center"/>
      <protection locked="0"/>
    </xf>
    <xf numFmtId="0" fontId="21" fillId="0" borderId="0" xfId="0" applyFont="1" applyFill="1" applyAlignment="1" applyProtection="1">
      <alignment horizontal="left" vertical="center"/>
      <protection locked="0"/>
    </xf>
    <xf numFmtId="4" fontId="0" fillId="0" borderId="11" xfId="0" applyNumberFormat="1" applyBorder="1" applyAlignment="1" applyProtection="1">
      <alignment vertical="top"/>
      <protection locked="0"/>
    </xf>
    <xf numFmtId="166" fontId="21" fillId="0" borderId="0" xfId="0" applyNumberFormat="1" applyFont="1" applyProtection="1"/>
    <xf numFmtId="0" fontId="21" fillId="0" borderId="0" xfId="0" applyFont="1" applyProtection="1"/>
    <xf numFmtId="0" fontId="20" fillId="24" borderId="0" xfId="0" applyFont="1" applyFill="1" applyAlignment="1" applyProtection="1">
      <alignment horizontal="center" shrinkToFit="1"/>
    </xf>
    <xf numFmtId="0" fontId="20" fillId="0" borderId="0" xfId="0" applyFont="1" applyBorder="1" applyAlignment="1" applyProtection="1">
      <alignment wrapText="1"/>
    </xf>
    <xf numFmtId="0" fontId="20" fillId="0" borderId="0" xfId="0" applyFont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right" wrapText="1"/>
    </xf>
    <xf numFmtId="0" fontId="21" fillId="0" borderId="0" xfId="0" applyFont="1" applyFill="1" applyAlignment="1" applyProtection="1">
      <alignment horizontal="right" wrapText="1"/>
    </xf>
    <xf numFmtId="0" fontId="21" fillId="0" borderId="11" xfId="0" applyFont="1" applyBorder="1" applyAlignment="1" applyProtection="1">
      <alignment wrapText="1"/>
    </xf>
    <xf numFmtId="165" fontId="21" fillId="0" borderId="11" xfId="0" applyNumberFormat="1" applyFont="1" applyFill="1" applyBorder="1" applyAlignment="1" applyProtection="1">
      <alignment wrapText="1"/>
    </xf>
    <xf numFmtId="164" fontId="21" fillId="24" borderId="11" xfId="0" applyNumberFormat="1" applyFont="1" applyFill="1" applyBorder="1" applyAlignment="1" applyProtection="1">
      <alignment wrapText="1"/>
    </xf>
    <xf numFmtId="164" fontId="21" fillId="24" borderId="11" xfId="0" applyNumberFormat="1" applyFont="1" applyFill="1" applyBorder="1" applyAlignment="1" applyProtection="1">
      <alignment shrinkToFit="1"/>
    </xf>
    <xf numFmtId="0" fontId="21" fillId="0" borderId="11" xfId="0" applyFont="1" applyBorder="1" applyAlignment="1" applyProtection="1">
      <alignment horizontal="center" vertical="center" wrapText="1"/>
    </xf>
    <xf numFmtId="0" fontId="21" fillId="0" borderId="11" xfId="0" applyFont="1" applyBorder="1" applyAlignment="1" applyProtection="1">
      <alignment vertical="center" wrapText="1"/>
    </xf>
    <xf numFmtId="164" fontId="21" fillId="24" borderId="11" xfId="0" applyNumberFormat="1" applyFont="1" applyFill="1" applyBorder="1" applyAlignment="1" applyProtection="1">
      <alignment vertical="center" shrinkToFit="1"/>
    </xf>
    <xf numFmtId="0" fontId="21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vertical="center" wrapText="1"/>
    </xf>
    <xf numFmtId="0" fontId="21" fillId="0" borderId="0" xfId="0" applyFont="1" applyFill="1" applyAlignment="1" applyProtection="1">
      <alignment horizontal="center" vertical="center" wrapText="1"/>
    </xf>
    <xf numFmtId="0" fontId="21" fillId="0" borderId="0" xfId="0" applyFont="1" applyFill="1" applyAlignment="1" applyProtection="1">
      <alignment horizontal="right" vertical="center" wrapText="1"/>
    </xf>
    <xf numFmtId="0" fontId="21" fillId="0" borderId="0" xfId="0" applyFont="1" applyFill="1" applyAlignment="1" applyProtection="1">
      <alignment horizontal="right" vertical="center" shrinkToFit="1"/>
    </xf>
    <xf numFmtId="0" fontId="21" fillId="0" borderId="0" xfId="0" applyFont="1" applyAlignment="1" applyProtection="1">
      <alignment horizontal="left" shrinkToFit="1"/>
    </xf>
    <xf numFmtId="165" fontId="21" fillId="0" borderId="0" xfId="0" applyNumberFormat="1" applyFont="1" applyAlignment="1" applyProtection="1">
      <alignment shrinkToFit="1"/>
    </xf>
    <xf numFmtId="0" fontId="21" fillId="24" borderId="0" xfId="0" applyFont="1" applyFill="1" applyAlignment="1" applyProtection="1">
      <alignment horizontal="center" wrapText="1" shrinkToFit="1"/>
    </xf>
    <xf numFmtId="0" fontId="21" fillId="24" borderId="0" xfId="0" applyFont="1" applyFill="1" applyAlignment="1" applyProtection="1">
      <alignment wrapText="1" shrinkToFit="1"/>
    </xf>
    <xf numFmtId="0" fontId="21" fillId="24" borderId="0" xfId="0" applyFont="1" applyFill="1" applyAlignment="1" applyProtection="1">
      <alignment horizontal="right" wrapText="1" shrinkToFit="1"/>
    </xf>
    <xf numFmtId="0" fontId="21" fillId="0" borderId="11" xfId="0" applyFont="1" applyBorder="1" applyAlignment="1" applyProtection="1">
      <alignment wrapText="1" shrinkToFit="1"/>
    </xf>
    <xf numFmtId="0" fontId="20" fillId="0" borderId="11" xfId="0" applyFont="1" applyBorder="1" applyAlignment="1" applyProtection="1">
      <alignment wrapText="1"/>
    </xf>
    <xf numFmtId="0" fontId="21" fillId="0" borderId="0" xfId="0" applyFont="1" applyFill="1" applyAlignment="1" applyProtection="1">
      <alignment horizontal="right" wrapText="1" shrinkToFit="1"/>
    </xf>
    <xf numFmtId="0" fontId="29" fillId="0" borderId="11" xfId="0" applyFont="1" applyBorder="1" applyAlignment="1" applyProtection="1">
      <alignment vertical="center" wrapText="1"/>
    </xf>
    <xf numFmtId="0" fontId="23" fillId="24" borderId="15" xfId="0" applyFont="1" applyFill="1" applyBorder="1" applyAlignment="1" applyProtection="1">
      <alignment horizontal="center" vertical="center" wrapText="1"/>
    </xf>
    <xf numFmtId="164" fontId="21" fillId="24" borderId="13" xfId="0" applyNumberFormat="1" applyFont="1" applyFill="1" applyBorder="1" applyAlignment="1" applyProtection="1">
      <alignment vertical="center" wrapText="1"/>
    </xf>
    <xf numFmtId="164" fontId="21" fillId="24" borderId="13" xfId="0" applyNumberFormat="1" applyFont="1" applyFill="1" applyBorder="1" applyAlignment="1" applyProtection="1">
      <alignment vertical="center" wrapText="1" shrinkToFit="1"/>
    </xf>
    <xf numFmtId="0" fontId="21" fillId="0" borderId="0" xfId="0" applyFont="1" applyAlignment="1" applyProtection="1">
      <alignment horizontal="center" vertical="center" wrapText="1" shrinkToFit="1"/>
    </xf>
    <xf numFmtId="0" fontId="21" fillId="0" borderId="0" xfId="0" applyFont="1" applyAlignment="1" applyProtection="1">
      <alignment vertical="center" wrapText="1" shrinkToFit="1"/>
    </xf>
    <xf numFmtId="0" fontId="21" fillId="0" borderId="0" xfId="0" applyFont="1" applyAlignment="1" applyProtection="1">
      <alignment wrapText="1" shrinkToFit="1"/>
    </xf>
    <xf numFmtId="0" fontId="21" fillId="0" borderId="0" xfId="0" applyFont="1" applyFill="1" applyAlignment="1" applyProtection="1">
      <alignment horizontal="center" vertical="center" wrapText="1" shrinkToFit="1"/>
    </xf>
    <xf numFmtId="0" fontId="21" fillId="0" borderId="0" xfId="0" applyFont="1" applyAlignment="1" applyProtection="1">
      <alignment horizontal="center" wrapText="1" shrinkToFit="1"/>
    </xf>
    <xf numFmtId="165" fontId="21" fillId="0" borderId="0" xfId="0" applyNumberFormat="1" applyFont="1" applyAlignment="1" applyProtection="1">
      <alignment wrapText="1" shrinkToFit="1"/>
    </xf>
    <xf numFmtId="0" fontId="21" fillId="0" borderId="0" xfId="0" applyFont="1" applyAlignment="1" applyProtection="1">
      <alignment horizontal="left" wrapText="1" shrinkToFit="1"/>
    </xf>
    <xf numFmtId="40" fontId="21" fillId="0" borderId="0" xfId="0" applyNumberFormat="1" applyFont="1" applyFill="1" applyAlignment="1" applyProtection="1">
      <alignment wrapText="1" shrinkToFit="1"/>
    </xf>
    <xf numFmtId="0" fontId="20" fillId="24" borderId="0" xfId="0" applyFont="1" applyFill="1" applyAlignment="1" applyProtection="1">
      <alignment horizontal="right" shrinkToFit="1"/>
    </xf>
    <xf numFmtId="165" fontId="21" fillId="24" borderId="0" xfId="0" applyNumberFormat="1" applyFont="1" applyFill="1" applyAlignment="1" applyProtection="1">
      <alignment horizontal="center" shrinkToFit="1"/>
      <protection locked="0"/>
    </xf>
    <xf numFmtId="38" fontId="22" fillId="25" borderId="12" xfId="0" applyNumberFormat="1" applyFont="1" applyFill="1" applyBorder="1" applyAlignment="1" applyProtection="1">
      <alignment horizontal="center" vertical="center"/>
    </xf>
    <xf numFmtId="2" fontId="20" fillId="24" borderId="0" xfId="0" applyNumberFormat="1" applyFont="1" applyFill="1" applyAlignment="1" applyProtection="1">
      <alignment horizontal="left" wrapText="1" shrinkToFit="1"/>
    </xf>
    <xf numFmtId="0" fontId="22" fillId="25" borderId="22" xfId="0" applyFont="1" applyFill="1" applyBorder="1" applyAlignment="1" applyProtection="1">
      <alignment vertical="center" shrinkToFit="1"/>
    </xf>
    <xf numFmtId="0" fontId="22" fillId="25" borderId="23" xfId="0" applyFont="1" applyFill="1" applyBorder="1" applyAlignment="1" applyProtection="1">
      <alignment vertical="center" shrinkToFit="1"/>
    </xf>
    <xf numFmtId="0" fontId="22" fillId="25" borderId="24" xfId="0" applyFont="1" applyFill="1" applyBorder="1" applyAlignment="1" applyProtection="1">
      <alignment vertical="center" shrinkToFit="1"/>
    </xf>
    <xf numFmtId="0" fontId="20" fillId="25" borderId="25" xfId="0" applyFont="1" applyFill="1" applyBorder="1" applyAlignment="1" applyProtection="1">
      <alignment vertical="center" shrinkToFit="1"/>
    </xf>
    <xf numFmtId="0" fontId="20" fillId="25" borderId="26" xfId="0" applyFont="1" applyFill="1" applyBorder="1" applyAlignment="1" applyProtection="1">
      <alignment vertical="center" shrinkToFit="1"/>
    </xf>
    <xf numFmtId="0" fontId="20" fillId="25" borderId="21" xfId="0" applyFont="1" applyFill="1" applyBorder="1" applyAlignment="1" applyProtection="1">
      <alignment vertical="center" shrinkToFit="1"/>
    </xf>
    <xf numFmtId="0" fontId="22" fillId="25" borderId="27" xfId="0" applyFont="1" applyFill="1" applyBorder="1" applyAlignment="1" applyProtection="1">
      <alignment horizontal="left" vertical="center" wrapText="1"/>
    </xf>
    <xf numFmtId="0" fontId="22" fillId="25" borderId="28" xfId="0" applyFont="1" applyFill="1" applyBorder="1" applyAlignment="1" applyProtection="1">
      <alignment horizontal="left" vertical="center" wrapText="1"/>
    </xf>
    <xf numFmtId="0" fontId="22" fillId="25" borderId="29" xfId="0" applyFont="1" applyFill="1" applyBorder="1" applyAlignment="1" applyProtection="1">
      <alignment horizontal="left" vertical="center" wrapText="1"/>
    </xf>
    <xf numFmtId="0" fontId="22" fillId="25" borderId="15" xfId="0" applyFont="1" applyFill="1" applyBorder="1" applyAlignment="1" applyProtection="1">
      <alignment horizontal="left" vertical="center" wrapText="1"/>
    </xf>
    <xf numFmtId="0" fontId="22" fillId="25" borderId="16" xfId="0" applyFont="1" applyFill="1" applyBorder="1" applyAlignment="1" applyProtection="1">
      <alignment horizontal="left" vertical="center" wrapText="1"/>
    </xf>
    <xf numFmtId="0" fontId="22" fillId="25" borderId="14" xfId="0" applyFont="1" applyFill="1" applyBorder="1" applyAlignment="1" applyProtection="1">
      <alignment horizontal="left" vertical="center" wrapText="1"/>
    </xf>
    <xf numFmtId="166" fontId="20" fillId="25" borderId="22" xfId="0" applyNumberFormat="1" applyFont="1" applyFill="1" applyBorder="1" applyAlignment="1" applyProtection="1">
      <alignment horizontal="center" vertical="center" wrapText="1"/>
    </xf>
    <xf numFmtId="166" fontId="20" fillId="25" borderId="24" xfId="0" applyNumberFormat="1" applyFont="1" applyFill="1" applyBorder="1" applyAlignment="1" applyProtection="1">
      <alignment horizontal="center" vertical="center" wrapText="1"/>
    </xf>
    <xf numFmtId="166" fontId="20" fillId="25" borderId="27" xfId="0" applyNumberFormat="1" applyFont="1" applyFill="1" applyBorder="1" applyAlignment="1" applyProtection="1">
      <alignment horizontal="center" vertical="center" wrapText="1"/>
    </xf>
    <xf numFmtId="166" fontId="20" fillId="25" borderId="29" xfId="0" applyNumberFormat="1" applyFont="1" applyFill="1" applyBorder="1" applyAlignment="1" applyProtection="1">
      <alignment horizontal="center" vertical="center" wrapText="1"/>
    </xf>
    <xf numFmtId="166" fontId="20" fillId="25" borderId="15" xfId="0" applyNumberFormat="1" applyFont="1" applyFill="1" applyBorder="1" applyAlignment="1" applyProtection="1">
      <alignment horizontal="center" vertical="center" wrapText="1"/>
    </xf>
    <xf numFmtId="166" fontId="20" fillId="25" borderId="14" xfId="0" applyNumberFormat="1" applyFont="1" applyFill="1" applyBorder="1" applyAlignment="1" applyProtection="1">
      <alignment horizontal="center" vertical="center" wrapText="1"/>
    </xf>
    <xf numFmtId="2" fontId="20" fillId="0" borderId="0" xfId="0" applyNumberFormat="1" applyFont="1" applyBorder="1" applyAlignment="1" applyProtection="1">
      <alignment horizontal="left" wrapText="1" shrinkToFit="1"/>
    </xf>
    <xf numFmtId="2" fontId="21" fillId="0" borderId="0" xfId="0" applyNumberFormat="1" applyFont="1" applyBorder="1" applyAlignment="1" applyProtection="1">
      <alignment horizontal="left" wrapText="1" shrinkToFit="1"/>
    </xf>
    <xf numFmtId="2" fontId="21" fillId="0" borderId="0" xfId="0" applyNumberFormat="1" applyFont="1" applyBorder="1" applyAlignment="1" applyProtection="1">
      <alignment horizontal="left" wrapText="1" shrinkToFit="1"/>
      <protection locked="0"/>
    </xf>
    <xf numFmtId="166" fontId="20" fillId="25" borderId="20" xfId="0" applyNumberFormat="1" applyFont="1" applyFill="1" applyBorder="1" applyAlignment="1" applyProtection="1">
      <alignment horizontal="center" vertical="center" wrapText="1"/>
    </xf>
    <xf numFmtId="166" fontId="20" fillId="25" borderId="21" xfId="0" applyNumberFormat="1" applyFont="1" applyFill="1" applyBorder="1" applyAlignment="1" applyProtection="1">
      <alignment horizontal="center" vertical="center" wrapText="1"/>
    </xf>
    <xf numFmtId="2" fontId="21" fillId="0" borderId="0" xfId="0" applyNumberFormat="1" applyFont="1" applyBorder="1" applyAlignment="1" applyProtection="1">
      <alignment horizontal="left" wrapText="1"/>
    </xf>
    <xf numFmtId="2" fontId="20" fillId="0" borderId="0" xfId="0" applyNumberFormat="1" applyFont="1" applyBorder="1" applyAlignment="1" applyProtection="1">
      <alignment horizontal="left" wrapText="1"/>
    </xf>
    <xf numFmtId="2" fontId="21" fillId="0" borderId="30" xfId="0" applyNumberFormat="1" applyFont="1" applyBorder="1" applyAlignment="1" applyProtection="1">
      <alignment horizontal="center" wrapText="1" shrinkToFit="1"/>
      <protection locked="0"/>
    </xf>
    <xf numFmtId="0" fontId="22" fillId="25" borderId="20" xfId="0" applyFont="1" applyFill="1" applyBorder="1" applyAlignment="1" applyProtection="1">
      <alignment vertical="center" shrinkToFit="1"/>
    </xf>
    <xf numFmtId="0" fontId="22" fillId="25" borderId="26" xfId="0" applyFont="1" applyFill="1" applyBorder="1" applyAlignment="1" applyProtection="1">
      <alignment vertical="center" shrinkToFit="1"/>
    </xf>
    <xf numFmtId="0" fontId="22" fillId="25" borderId="21" xfId="0" applyFont="1" applyFill="1" applyBorder="1" applyAlignment="1" applyProtection="1">
      <alignment vertical="center" shrinkToFit="1"/>
    </xf>
    <xf numFmtId="0" fontId="20" fillId="0" borderId="0" xfId="0" applyFont="1" applyAlignment="1" applyProtection="1"/>
    <xf numFmtId="0" fontId="20" fillId="24" borderId="0" xfId="0" applyFont="1" applyFill="1" applyAlignment="1" applyProtection="1">
      <alignment horizontal="left" shrinkToFit="1"/>
    </xf>
    <xf numFmtId="0" fontId="20" fillId="0" borderId="0" xfId="0" applyFont="1" applyBorder="1" applyAlignment="1" applyProtection="1">
      <alignment horizontal="left" wrapText="1"/>
    </xf>
    <xf numFmtId="0" fontId="21" fillId="0" borderId="0" xfId="0" applyFont="1" applyBorder="1" applyAlignment="1" applyProtection="1">
      <alignment horizontal="left" shrinkToFit="1"/>
      <protection locked="0"/>
    </xf>
    <xf numFmtId="164" fontId="20" fillId="25" borderId="22" xfId="0" applyNumberFormat="1" applyFont="1" applyFill="1" applyBorder="1" applyAlignment="1" applyProtection="1">
      <alignment horizontal="center" vertical="center" wrapText="1"/>
    </xf>
    <xf numFmtId="164" fontId="20" fillId="25" borderId="24" xfId="0" applyNumberFormat="1" applyFont="1" applyFill="1" applyBorder="1" applyAlignment="1" applyProtection="1">
      <alignment horizontal="center" vertical="center" wrapText="1"/>
    </xf>
    <xf numFmtId="164" fontId="20" fillId="25" borderId="20" xfId="0" applyNumberFormat="1" applyFont="1" applyFill="1" applyBorder="1" applyAlignment="1" applyProtection="1">
      <alignment horizontal="center" vertical="center" wrapText="1"/>
    </xf>
    <xf numFmtId="164" fontId="20" fillId="25" borderId="21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shrinkToFit="1"/>
    </xf>
    <xf numFmtId="0" fontId="21" fillId="0" borderId="0" xfId="0" applyFont="1" applyBorder="1" applyAlignment="1" applyProtection="1">
      <alignment horizontal="left" wrapText="1"/>
    </xf>
    <xf numFmtId="0" fontId="21" fillId="0" borderId="0" xfId="0" applyFont="1" applyBorder="1" applyAlignment="1" applyProtection="1">
      <alignment horizontal="left" shrinkToFit="1"/>
    </xf>
    <xf numFmtId="164" fontId="20" fillId="25" borderId="27" xfId="0" applyNumberFormat="1" applyFont="1" applyFill="1" applyBorder="1" applyAlignment="1" applyProtection="1">
      <alignment horizontal="center" vertical="center" wrapText="1"/>
    </xf>
    <xf numFmtId="164" fontId="20" fillId="25" borderId="29" xfId="0" applyNumberFormat="1" applyFont="1" applyFill="1" applyBorder="1" applyAlignment="1" applyProtection="1">
      <alignment horizontal="center" vertical="center" wrapText="1"/>
    </xf>
    <xf numFmtId="164" fontId="20" fillId="25" borderId="15" xfId="0" applyNumberFormat="1" applyFont="1" applyFill="1" applyBorder="1" applyAlignment="1" applyProtection="1">
      <alignment horizontal="center" vertical="center" wrapText="1"/>
    </xf>
    <xf numFmtId="164" fontId="20" fillId="25" borderId="14" xfId="0" applyNumberFormat="1" applyFont="1" applyFill="1" applyBorder="1" applyAlignment="1" applyProtection="1">
      <alignment horizontal="center" vertical="center" wrapText="1"/>
    </xf>
    <xf numFmtId="0" fontId="21" fillId="0" borderId="30" xfId="0" applyFont="1" applyBorder="1" applyAlignment="1" applyProtection="1">
      <alignment horizontal="center" shrinkToFit="1"/>
      <protection locked="0"/>
    </xf>
    <xf numFmtId="164" fontId="20" fillId="0" borderId="0" xfId="0" applyNumberFormat="1" applyFont="1" applyBorder="1" applyAlignment="1" applyProtection="1">
      <alignment horizontal="left" shrinkToFit="1"/>
    </xf>
    <xf numFmtId="0" fontId="20" fillId="0" borderId="0" xfId="0" applyFont="1" applyBorder="1" applyAlignment="1" applyProtection="1">
      <alignment horizontal="left" wrapText="1" shrinkToFit="1"/>
    </xf>
    <xf numFmtId="0" fontId="21" fillId="0" borderId="30" xfId="0" applyFont="1" applyBorder="1" applyAlignment="1" applyProtection="1">
      <alignment horizontal="center" wrapText="1" shrinkToFit="1"/>
      <protection locked="0"/>
    </xf>
    <xf numFmtId="0" fontId="21" fillId="0" borderId="0" xfId="0" applyFont="1" applyBorder="1" applyAlignment="1" applyProtection="1">
      <alignment horizontal="left" wrapText="1" shrinkToFit="1"/>
    </xf>
    <xf numFmtId="0" fontId="21" fillId="0" borderId="0" xfId="0" applyFont="1" applyBorder="1" applyAlignment="1" applyProtection="1">
      <alignment horizontal="left" wrapText="1" shrinkToFit="1"/>
      <protection locked="0"/>
    </xf>
    <xf numFmtId="0" fontId="20" fillId="24" borderId="0" xfId="0" applyFont="1" applyFill="1" applyAlignment="1" applyProtection="1">
      <alignment horizontal="left" wrapText="1" shrinkToFit="1"/>
    </xf>
    <xf numFmtId="0" fontId="20" fillId="0" borderId="0" xfId="0" applyFont="1" applyBorder="1" applyAlignment="1" applyProtection="1">
      <alignment shrinkToFit="1"/>
    </xf>
    <xf numFmtId="0" fontId="21" fillId="0" borderId="0" xfId="0" applyFont="1" applyBorder="1" applyAlignment="1" applyProtection="1">
      <alignment shrinkToFit="1"/>
    </xf>
    <xf numFmtId="0" fontId="22" fillId="25" borderId="15" xfId="0" applyFont="1" applyFill="1" applyBorder="1" applyAlignment="1" applyProtection="1">
      <alignment vertical="center" shrinkToFit="1"/>
    </xf>
    <xf numFmtId="0" fontId="22" fillId="25" borderId="16" xfId="0" applyFont="1" applyFill="1" applyBorder="1" applyAlignment="1" applyProtection="1">
      <alignment vertical="center" shrinkToFit="1"/>
    </xf>
    <xf numFmtId="0" fontId="22" fillId="25" borderId="14" xfId="0" applyFont="1" applyFill="1" applyBorder="1" applyAlignment="1" applyProtection="1">
      <alignment vertical="center" shrinkToFit="1"/>
    </xf>
    <xf numFmtId="164" fontId="20" fillId="25" borderId="27" xfId="0" applyNumberFormat="1" applyFont="1" applyFill="1" applyBorder="1" applyAlignment="1" applyProtection="1">
      <alignment horizontal="center" vertical="center"/>
    </xf>
    <xf numFmtId="164" fontId="20" fillId="25" borderId="29" xfId="0" applyNumberFormat="1" applyFont="1" applyFill="1" applyBorder="1" applyAlignment="1" applyProtection="1">
      <alignment horizontal="center" vertical="center"/>
    </xf>
    <xf numFmtId="164" fontId="20" fillId="25" borderId="15" xfId="0" applyNumberFormat="1" applyFont="1" applyFill="1" applyBorder="1" applyAlignment="1" applyProtection="1">
      <alignment horizontal="center" vertical="center"/>
    </xf>
    <xf numFmtId="164" fontId="20" fillId="25" borderId="14" xfId="0" applyNumberFormat="1" applyFont="1" applyFill="1" applyBorder="1" applyAlignment="1" applyProtection="1">
      <alignment horizontal="center" vertical="center"/>
    </xf>
    <xf numFmtId="164" fontId="20" fillId="25" borderId="20" xfId="0" applyNumberFormat="1" applyFont="1" applyFill="1" applyBorder="1" applyAlignment="1" applyProtection="1">
      <alignment horizontal="center" vertical="center"/>
    </xf>
    <xf numFmtId="164" fontId="20" fillId="25" borderId="21" xfId="0" applyNumberFormat="1" applyFont="1" applyFill="1" applyBorder="1" applyAlignment="1" applyProtection="1">
      <alignment horizontal="center" vertical="center"/>
    </xf>
    <xf numFmtId="0" fontId="20" fillId="24" borderId="0" xfId="0" applyFont="1" applyFill="1" applyBorder="1" applyAlignment="1" applyProtection="1">
      <alignment horizontal="left" shrinkToFit="1"/>
    </xf>
    <xf numFmtId="0" fontId="20" fillId="24" borderId="0" xfId="0" applyFont="1" applyFill="1" applyBorder="1" applyAlignment="1" applyProtection="1">
      <alignment horizontal="left" shrinkToFit="1"/>
      <protection locked="0"/>
    </xf>
    <xf numFmtId="0" fontId="21" fillId="24" borderId="0" xfId="0" applyFont="1" applyFill="1" applyBorder="1" applyAlignment="1" applyProtection="1">
      <alignment horizontal="left" shrinkToFit="1"/>
      <protection locked="0"/>
    </xf>
    <xf numFmtId="0" fontId="21" fillId="24" borderId="0" xfId="0" applyFont="1" applyFill="1" applyBorder="1" applyAlignment="1" applyProtection="1">
      <alignment horizontal="left" shrinkToFit="1"/>
    </xf>
    <xf numFmtId="0" fontId="20" fillId="24" borderId="0" xfId="0" applyFont="1" applyFill="1" applyBorder="1" applyAlignment="1" applyProtection="1">
      <alignment shrinkToFit="1"/>
    </xf>
    <xf numFmtId="0" fontId="21" fillId="24" borderId="0" xfId="0" applyNumberFormat="1" applyFont="1" applyFill="1" applyProtection="1"/>
    <xf numFmtId="0" fontId="21" fillId="24" borderId="30" xfId="0" applyFont="1" applyFill="1" applyBorder="1" applyAlignment="1" applyProtection="1">
      <alignment horizontal="center" shrinkToFit="1"/>
      <protection locked="0"/>
    </xf>
  </cellXfs>
  <cellStyles count="4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cel Built-in Normal 1" xfId="28" xr:uid="{00000000-0005-0000-0000-00001B000000}"/>
    <cellStyle name="Excel Built-in Normal 2" xfId="29" xr:uid="{00000000-0005-0000-0000-00001C000000}"/>
    <cellStyle name="Explanatory Text" xfId="30" xr:uid="{00000000-0005-0000-0000-00001D000000}"/>
    <cellStyle name="Good" xfId="31" xr:uid="{00000000-0005-0000-0000-00001E000000}"/>
    <cellStyle name="Heading 1" xfId="32" xr:uid="{00000000-0005-0000-0000-00001F000000}"/>
    <cellStyle name="Heading 2" xfId="33" xr:uid="{00000000-0005-0000-0000-000020000000}"/>
    <cellStyle name="Heading 3" xfId="34" xr:uid="{00000000-0005-0000-0000-000021000000}"/>
    <cellStyle name="Heading 4" xfId="35" xr:uid="{00000000-0005-0000-0000-000022000000}"/>
    <cellStyle name="Input" xfId="36" xr:uid="{00000000-0005-0000-0000-000023000000}"/>
    <cellStyle name="Linked Cell" xfId="37" xr:uid="{00000000-0005-0000-0000-000024000000}"/>
    <cellStyle name="Naslov 1 1" xfId="38" xr:uid="{00000000-0005-0000-0000-000025000000}"/>
    <cellStyle name="Navadno" xfId="0" builtinId="0"/>
    <cellStyle name="Navadno 2" xfId="39" xr:uid="{00000000-0005-0000-0000-000027000000}"/>
    <cellStyle name="Navadno 3" xfId="40" xr:uid="{00000000-0005-0000-0000-000028000000}"/>
    <cellStyle name="Neutral" xfId="41" xr:uid="{00000000-0005-0000-0000-000029000000}"/>
    <cellStyle name="Normal 2" xfId="42" xr:uid="{00000000-0005-0000-0000-00002A000000}"/>
    <cellStyle name="Note" xfId="43" xr:uid="{00000000-0005-0000-0000-00002B000000}"/>
    <cellStyle name="Output" xfId="44" xr:uid="{00000000-0005-0000-0000-00002C000000}"/>
    <cellStyle name="Title" xfId="45" xr:uid="{00000000-0005-0000-0000-00002D000000}"/>
    <cellStyle name="Total" xfId="46" xr:uid="{00000000-0005-0000-0000-00002E000000}"/>
    <cellStyle name="Warning Text" xfId="47" xr:uid="{00000000-0005-0000-0000-00002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zoomScale="90" zoomScaleNormal="90" zoomScaleSheetLayoutView="100" workbookViewId="0">
      <selection activeCell="A32" sqref="A32:XFD32"/>
    </sheetView>
  </sheetViews>
  <sheetFormatPr defaultColWidth="12.5703125" defaultRowHeight="12.75" x14ac:dyDescent="0.2"/>
  <cols>
    <col min="1" max="1" width="5.5703125" style="30" bestFit="1" customWidth="1"/>
    <col min="2" max="2" width="28.42578125" style="102" customWidth="1"/>
    <col min="3" max="7" width="14.5703125" style="30" customWidth="1"/>
    <col min="8" max="8" width="11" style="75" customWidth="1"/>
    <col min="9" max="9" width="10.5703125" style="23" customWidth="1"/>
    <col min="10" max="10" width="13.42578125" style="23" customWidth="1"/>
    <col min="11" max="11" width="12.5703125" style="102" customWidth="1"/>
    <col min="12" max="12" width="15.5703125" style="102" customWidth="1"/>
    <col min="13" max="13" width="17.5703125" style="102" customWidth="1"/>
    <col min="14" max="14" width="12.5703125" style="102" customWidth="1"/>
    <col min="15" max="16384" width="12.5703125" style="102"/>
  </cols>
  <sheetData>
    <row r="1" spans="1:13" s="101" customFormat="1" x14ac:dyDescent="0.2">
      <c r="A1" s="242" t="s">
        <v>126</v>
      </c>
      <c r="B1" s="242"/>
      <c r="C1" s="106"/>
      <c r="D1" s="106"/>
      <c r="E1" s="106"/>
      <c r="F1" s="107"/>
      <c r="G1" s="107"/>
      <c r="H1" s="108"/>
      <c r="I1" s="109"/>
      <c r="J1" s="109"/>
      <c r="K1" s="110"/>
      <c r="L1" s="110"/>
      <c r="M1" s="110"/>
    </row>
    <row r="2" spans="1:13" x14ac:dyDescent="0.2">
      <c r="A2" s="261" t="s">
        <v>190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3" ht="11.1" customHeight="1" x14ac:dyDescent="0.2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</row>
    <row r="4" spans="1:13" x14ac:dyDescent="0.2">
      <c r="A4" s="263" t="s">
        <v>0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</row>
    <row r="5" spans="1:13" x14ac:dyDescent="0.2">
      <c r="A5" s="266" t="s">
        <v>131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</row>
    <row r="6" spans="1:13" x14ac:dyDescent="0.2">
      <c r="A6" s="267" t="s">
        <v>132</v>
      </c>
      <c r="B6" s="267"/>
      <c r="C6" s="267"/>
      <c r="D6" s="267"/>
      <c r="E6" s="267"/>
      <c r="F6" s="267"/>
      <c r="G6" s="267"/>
      <c r="H6" s="267"/>
      <c r="I6" s="172"/>
      <c r="J6" s="172"/>
      <c r="K6" s="172"/>
      <c r="L6" s="172"/>
      <c r="M6" s="172"/>
    </row>
    <row r="7" spans="1:13" x14ac:dyDescent="0.2">
      <c r="A7" s="263" t="s">
        <v>1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3"/>
      <c r="M7" s="23"/>
    </row>
    <row r="8" spans="1:13" ht="7.5" customHeight="1" x14ac:dyDescent="0.2">
      <c r="A8" s="262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4"/>
      <c r="M8" s="24"/>
    </row>
    <row r="9" spans="1:13" ht="10.35" customHeight="1" x14ac:dyDescent="0.2">
      <c r="A9" s="61"/>
      <c r="B9" s="62"/>
      <c r="C9" s="61"/>
      <c r="D9" s="61"/>
      <c r="E9" s="61"/>
      <c r="F9" s="61"/>
      <c r="G9" s="61"/>
      <c r="H9" s="71"/>
      <c r="I9" s="63"/>
      <c r="J9" s="63"/>
      <c r="K9" s="62"/>
      <c r="L9" s="64"/>
      <c r="M9" s="24"/>
    </row>
    <row r="10" spans="1:13" ht="58.5" customHeight="1" x14ac:dyDescent="0.2">
      <c r="A10" s="54" t="s">
        <v>57</v>
      </c>
      <c r="B10" s="55" t="s">
        <v>71</v>
      </c>
      <c r="C10" s="54" t="s">
        <v>84</v>
      </c>
      <c r="D10" s="55" t="s">
        <v>122</v>
      </c>
      <c r="E10" s="70" t="s">
        <v>123</v>
      </c>
      <c r="F10" s="56" t="s">
        <v>61</v>
      </c>
      <c r="G10" s="55" t="s">
        <v>60</v>
      </c>
      <c r="H10" s="72" t="s">
        <v>62</v>
      </c>
      <c r="I10" s="58" t="s">
        <v>63</v>
      </c>
      <c r="J10" s="59" t="s">
        <v>64</v>
      </c>
      <c r="K10" s="60" t="s">
        <v>65</v>
      </c>
      <c r="L10" s="60" t="s">
        <v>66</v>
      </c>
      <c r="M10" s="60" t="s">
        <v>67</v>
      </c>
    </row>
    <row r="11" spans="1:13" x14ac:dyDescent="0.2">
      <c r="A11" s="111"/>
      <c r="B11" s="112"/>
      <c r="C11" s="113"/>
      <c r="D11" s="113"/>
      <c r="E11" s="113"/>
      <c r="F11" s="114"/>
      <c r="G11" s="114"/>
      <c r="H11" s="115"/>
      <c r="I11" s="116"/>
      <c r="J11" s="116"/>
      <c r="K11" s="112"/>
      <c r="L11" s="112"/>
      <c r="M11" s="117"/>
    </row>
    <row r="12" spans="1:13" s="101" customFormat="1" ht="24" customHeight="1" x14ac:dyDescent="0.2">
      <c r="A12" s="66" t="s">
        <v>15</v>
      </c>
      <c r="B12" s="118" t="s">
        <v>22</v>
      </c>
      <c r="C12" s="103"/>
      <c r="D12" s="103"/>
      <c r="E12" s="103"/>
      <c r="F12" s="119" t="s">
        <v>2</v>
      </c>
      <c r="G12" s="104"/>
      <c r="H12" s="66">
        <v>40</v>
      </c>
      <c r="I12" s="67"/>
      <c r="J12" s="67"/>
      <c r="K12" s="120">
        <f t="shared" ref="K12:K18" si="0">+I12*(1-J12/100)</f>
        <v>0</v>
      </c>
      <c r="L12" s="121">
        <f t="shared" ref="L12:L18" si="1">+H12*I12</f>
        <v>0</v>
      </c>
      <c r="M12" s="122">
        <f t="shared" ref="M12:M18" si="2">+H12*K12</f>
        <v>0</v>
      </c>
    </row>
    <row r="13" spans="1:13" s="101" customFormat="1" ht="24" customHeight="1" x14ac:dyDescent="0.2">
      <c r="A13" s="66" t="s">
        <v>16</v>
      </c>
      <c r="B13" s="118" t="s">
        <v>23</v>
      </c>
      <c r="C13" s="103"/>
      <c r="D13" s="103"/>
      <c r="E13" s="103"/>
      <c r="F13" s="119" t="s">
        <v>2</v>
      </c>
      <c r="G13" s="104"/>
      <c r="H13" s="66">
        <v>40</v>
      </c>
      <c r="I13" s="67"/>
      <c r="J13" s="67"/>
      <c r="K13" s="120">
        <f t="shared" si="0"/>
        <v>0</v>
      </c>
      <c r="L13" s="121">
        <f>+H13*I13</f>
        <v>0</v>
      </c>
      <c r="M13" s="122">
        <f>+H13*K13</f>
        <v>0</v>
      </c>
    </row>
    <row r="14" spans="1:13" s="101" customFormat="1" ht="24" customHeight="1" x14ac:dyDescent="0.2">
      <c r="A14" s="66" t="s">
        <v>17</v>
      </c>
      <c r="B14" s="118" t="s">
        <v>83</v>
      </c>
      <c r="C14" s="103"/>
      <c r="D14" s="103"/>
      <c r="E14" s="103"/>
      <c r="F14" s="119" t="s">
        <v>2</v>
      </c>
      <c r="G14" s="104"/>
      <c r="H14" s="66">
        <v>35</v>
      </c>
      <c r="I14" s="67"/>
      <c r="J14" s="67"/>
      <c r="K14" s="120">
        <f t="shared" si="0"/>
        <v>0</v>
      </c>
      <c r="L14" s="121">
        <f>+H14*I14</f>
        <v>0</v>
      </c>
      <c r="M14" s="122">
        <f>+H14*K14</f>
        <v>0</v>
      </c>
    </row>
    <row r="15" spans="1:13" s="101" customFormat="1" ht="24" customHeight="1" x14ac:dyDescent="0.2">
      <c r="A15" s="66" t="s">
        <v>18</v>
      </c>
      <c r="B15" s="118" t="s">
        <v>125</v>
      </c>
      <c r="C15" s="103"/>
      <c r="D15" s="103"/>
      <c r="E15" s="103"/>
      <c r="F15" s="119" t="s">
        <v>2</v>
      </c>
      <c r="G15" s="104"/>
      <c r="H15" s="66">
        <v>10</v>
      </c>
      <c r="I15" s="67"/>
      <c r="J15" s="67"/>
      <c r="K15" s="120">
        <f t="shared" si="0"/>
        <v>0</v>
      </c>
      <c r="L15" s="121">
        <f>+H15*I15</f>
        <v>0</v>
      </c>
      <c r="M15" s="122">
        <f>+H15*K15</f>
        <v>0</v>
      </c>
    </row>
    <row r="16" spans="1:13" s="101" customFormat="1" ht="24" customHeight="1" x14ac:dyDescent="0.2">
      <c r="A16" s="66" t="s">
        <v>19</v>
      </c>
      <c r="B16" s="118" t="s">
        <v>35</v>
      </c>
      <c r="C16" s="103"/>
      <c r="D16" s="103"/>
      <c r="E16" s="103"/>
      <c r="F16" s="119" t="s">
        <v>2</v>
      </c>
      <c r="G16" s="104"/>
      <c r="H16" s="66">
        <v>5</v>
      </c>
      <c r="I16" s="67"/>
      <c r="J16" s="67"/>
      <c r="K16" s="120">
        <f t="shared" si="0"/>
        <v>0</v>
      </c>
      <c r="L16" s="121">
        <f t="shared" si="1"/>
        <v>0</v>
      </c>
      <c r="M16" s="122">
        <f t="shared" si="2"/>
        <v>0</v>
      </c>
    </row>
    <row r="17" spans="1:19" s="101" customFormat="1" ht="24" customHeight="1" x14ac:dyDescent="0.2">
      <c r="A17" s="66" t="s">
        <v>20</v>
      </c>
      <c r="B17" s="118" t="s">
        <v>11</v>
      </c>
      <c r="C17" s="103"/>
      <c r="D17" s="103"/>
      <c r="E17" s="103"/>
      <c r="F17" s="119" t="s">
        <v>2</v>
      </c>
      <c r="G17" s="104"/>
      <c r="H17" s="66">
        <v>20</v>
      </c>
      <c r="I17" s="67"/>
      <c r="J17" s="67"/>
      <c r="K17" s="120">
        <f t="shared" si="0"/>
        <v>0</v>
      </c>
      <c r="L17" s="121">
        <f t="shared" si="1"/>
        <v>0</v>
      </c>
      <c r="M17" s="122">
        <f t="shared" si="2"/>
        <v>0</v>
      </c>
    </row>
    <row r="18" spans="1:19" s="101" customFormat="1" ht="24" customHeight="1" x14ac:dyDescent="0.2">
      <c r="A18" s="66" t="s">
        <v>21</v>
      </c>
      <c r="B18" s="118" t="s">
        <v>12</v>
      </c>
      <c r="C18" s="103"/>
      <c r="D18" s="103"/>
      <c r="E18" s="103"/>
      <c r="F18" s="119" t="s">
        <v>2</v>
      </c>
      <c r="G18" s="104"/>
      <c r="H18" s="66">
        <v>10</v>
      </c>
      <c r="I18" s="67"/>
      <c r="J18" s="67"/>
      <c r="K18" s="120">
        <f t="shared" si="0"/>
        <v>0</v>
      </c>
      <c r="L18" s="121">
        <f t="shared" si="1"/>
        <v>0</v>
      </c>
      <c r="M18" s="122">
        <f t="shared" si="2"/>
        <v>0</v>
      </c>
    </row>
    <row r="19" spans="1:19" s="101" customFormat="1" ht="24" customHeight="1" x14ac:dyDescent="0.2">
      <c r="A19" s="66" t="s">
        <v>24</v>
      </c>
      <c r="B19" s="118" t="s">
        <v>48</v>
      </c>
      <c r="C19" s="103"/>
      <c r="D19" s="103"/>
      <c r="E19" s="103"/>
      <c r="F19" s="119" t="s">
        <v>2</v>
      </c>
      <c r="G19" s="104"/>
      <c r="H19" s="66">
        <v>10</v>
      </c>
      <c r="I19" s="67"/>
      <c r="J19" s="67"/>
      <c r="K19" s="120">
        <f>+I19*(1-J19/100)</f>
        <v>0</v>
      </c>
      <c r="L19" s="121">
        <f>+H19*I19</f>
        <v>0</v>
      </c>
      <c r="M19" s="122">
        <f>+H19*K19</f>
        <v>0</v>
      </c>
      <c r="N19" s="87"/>
      <c r="O19" s="86"/>
      <c r="P19" s="86"/>
      <c r="Q19" s="86"/>
      <c r="R19" s="86"/>
      <c r="S19" s="86"/>
    </row>
    <row r="20" spans="1:19" s="26" customFormat="1" ht="25.35" customHeight="1" x14ac:dyDescent="0.2">
      <c r="A20" s="123"/>
      <c r="B20" s="124"/>
      <c r="C20" s="123"/>
      <c r="D20" s="123"/>
      <c r="E20" s="123"/>
      <c r="F20" s="123"/>
      <c r="G20" s="123"/>
      <c r="H20" s="243" t="s">
        <v>69</v>
      </c>
      <c r="I20" s="244"/>
      <c r="J20" s="244"/>
      <c r="K20" s="245"/>
      <c r="L20" s="255">
        <f>SUM(L12:L19)</f>
        <v>0</v>
      </c>
      <c r="M20" s="256"/>
      <c r="N20" s="105"/>
      <c r="O20" s="200"/>
      <c r="P20" s="201"/>
      <c r="Q20" s="201"/>
      <c r="R20" s="201"/>
      <c r="S20" s="201"/>
    </row>
    <row r="21" spans="1:19" s="26" customFormat="1" ht="20.100000000000001" customHeight="1" x14ac:dyDescent="0.2">
      <c r="A21" s="123"/>
      <c r="B21" s="124"/>
      <c r="C21" s="123"/>
      <c r="D21" s="123"/>
      <c r="E21" s="123"/>
      <c r="F21" s="123"/>
      <c r="G21" s="123"/>
      <c r="H21" s="249" t="s">
        <v>68</v>
      </c>
      <c r="I21" s="250"/>
      <c r="J21" s="250"/>
      <c r="K21" s="251"/>
      <c r="L21" s="257">
        <f>SUM(M12:M19)</f>
        <v>0</v>
      </c>
      <c r="M21" s="258"/>
    </row>
    <row r="22" spans="1:19" s="26" customFormat="1" ht="20.100000000000001" customHeight="1" x14ac:dyDescent="0.2">
      <c r="A22" s="123"/>
      <c r="B22" s="125"/>
      <c r="C22" s="125"/>
      <c r="D22" s="125"/>
      <c r="E22" s="125"/>
      <c r="F22" s="123"/>
      <c r="G22" s="123"/>
      <c r="H22" s="252"/>
      <c r="I22" s="253"/>
      <c r="J22" s="253"/>
      <c r="K22" s="254"/>
      <c r="L22" s="259"/>
      <c r="M22" s="260"/>
    </row>
    <row r="23" spans="1:19" s="26" customFormat="1" x14ac:dyDescent="0.2">
      <c r="A23" s="126"/>
      <c r="B23" s="127"/>
      <c r="C23" s="126"/>
      <c r="D23" s="126"/>
      <c r="E23" s="126"/>
      <c r="F23" s="126"/>
      <c r="G23" s="126"/>
      <c r="H23" s="73">
        <v>22</v>
      </c>
      <c r="I23" s="246" t="s">
        <v>3</v>
      </c>
      <c r="J23" s="247"/>
      <c r="K23" s="248"/>
      <c r="L23" s="264">
        <f>+L21*0.22</f>
        <v>0</v>
      </c>
      <c r="M23" s="265"/>
    </row>
    <row r="24" spans="1:19" s="26" customFormat="1" ht="12.6" customHeight="1" x14ac:dyDescent="0.2">
      <c r="A24" s="126"/>
      <c r="B24" s="127"/>
      <c r="C24" s="126"/>
      <c r="D24" s="126"/>
      <c r="E24" s="126"/>
      <c r="F24" s="126"/>
      <c r="G24" s="126"/>
      <c r="H24" s="269" t="s">
        <v>70</v>
      </c>
      <c r="I24" s="270"/>
      <c r="J24" s="270"/>
      <c r="K24" s="271"/>
      <c r="L24" s="264">
        <f>+L21+L23</f>
        <v>0</v>
      </c>
      <c r="M24" s="265"/>
    </row>
    <row r="25" spans="1:19" s="26" customFormat="1" ht="12.6" customHeight="1" x14ac:dyDescent="0.2">
      <c r="A25" s="27"/>
      <c r="C25" s="27"/>
      <c r="D25" s="27"/>
      <c r="E25" s="27"/>
      <c r="F25" s="27"/>
      <c r="G25" s="27"/>
      <c r="H25" s="128"/>
      <c r="I25" s="27"/>
      <c r="J25" s="27"/>
      <c r="K25" s="27"/>
      <c r="L25" s="27"/>
      <c r="M25" s="27"/>
    </row>
    <row r="26" spans="1:19" s="26" customFormat="1" ht="12.6" customHeight="1" x14ac:dyDescent="0.2">
      <c r="A26" s="27"/>
      <c r="C26" s="27"/>
      <c r="D26" s="27"/>
      <c r="E26" s="27"/>
      <c r="F26" s="27"/>
      <c r="G26" s="27"/>
      <c r="H26" s="128"/>
      <c r="I26" s="27"/>
      <c r="J26" s="27"/>
      <c r="K26" s="27"/>
      <c r="L26" s="27"/>
      <c r="M26" s="27"/>
    </row>
    <row r="27" spans="1:19" s="26" customFormat="1" x14ac:dyDescent="0.2">
      <c r="A27" s="261"/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</row>
    <row r="28" spans="1:19" s="26" customFormat="1" x14ac:dyDescent="0.2">
      <c r="A28" s="262" t="s">
        <v>5</v>
      </c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</row>
    <row r="29" spans="1:19" s="26" customFormat="1" x14ac:dyDescent="0.2">
      <c r="A29" s="262" t="s">
        <v>6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</row>
    <row r="30" spans="1:19" s="26" customFormat="1" ht="14.1" customHeight="1" x14ac:dyDescent="0.2">
      <c r="A30" s="25"/>
      <c r="C30" s="27"/>
      <c r="D30" s="27"/>
      <c r="E30" s="27"/>
      <c r="F30" s="27"/>
      <c r="G30" s="27"/>
      <c r="H30" s="74"/>
      <c r="I30" s="28"/>
      <c r="J30" s="28"/>
      <c r="K30" s="24"/>
      <c r="L30" s="24"/>
    </row>
    <row r="31" spans="1:19" s="26" customFormat="1" ht="14.1" customHeight="1" x14ac:dyDescent="0.2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</row>
    <row r="32" spans="1:19" s="41" customFormat="1" x14ac:dyDescent="0.2">
      <c r="A32" s="273" t="s">
        <v>200</v>
      </c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</row>
    <row r="33" spans="1:13" ht="12.6" customHeight="1" x14ac:dyDescent="0.2">
      <c r="A33" s="17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</row>
    <row r="34" spans="1:13" ht="12.6" customHeight="1" x14ac:dyDescent="0.2">
      <c r="A34" s="174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</row>
    <row r="35" spans="1:13" ht="11.1" customHeight="1" x14ac:dyDescent="0.2">
      <c r="A35" s="77"/>
      <c r="B35" s="29"/>
      <c r="C35" s="77"/>
      <c r="D35" s="77"/>
      <c r="E35" s="77"/>
      <c r="I35" s="31"/>
      <c r="J35" s="31"/>
      <c r="K35" s="23"/>
      <c r="L35" s="32"/>
      <c r="M35" s="29"/>
    </row>
    <row r="36" spans="1:13" x14ac:dyDescent="0.2">
      <c r="B36" s="30" t="s">
        <v>7</v>
      </c>
      <c r="I36" s="31"/>
      <c r="J36" s="31"/>
      <c r="K36" s="23"/>
      <c r="L36" s="268" t="s">
        <v>8</v>
      </c>
      <c r="M36" s="268"/>
    </row>
    <row r="38" spans="1:13" s="26" customFormat="1" x14ac:dyDescent="0.2">
      <c r="A38" s="27"/>
      <c r="C38" s="27"/>
      <c r="D38" s="27"/>
      <c r="E38" s="27"/>
      <c r="F38" s="27"/>
      <c r="G38" s="27"/>
      <c r="H38" s="74"/>
      <c r="I38" s="24"/>
      <c r="J38" s="24"/>
    </row>
    <row r="39" spans="1:13" s="26" customFormat="1" x14ac:dyDescent="0.2">
      <c r="A39" s="27"/>
      <c r="C39" s="27"/>
      <c r="D39" s="27"/>
      <c r="E39" s="27"/>
      <c r="F39" s="27"/>
      <c r="G39" s="27"/>
      <c r="H39" s="74"/>
      <c r="I39" s="24"/>
      <c r="J39" s="24"/>
    </row>
    <row r="40" spans="1:13" s="26" customFormat="1" x14ac:dyDescent="0.2">
      <c r="A40" s="27"/>
      <c r="C40" s="27"/>
      <c r="D40" s="27"/>
      <c r="E40" s="27"/>
      <c r="F40" s="27"/>
      <c r="G40" s="27"/>
      <c r="H40" s="74"/>
      <c r="I40" s="24"/>
      <c r="J40" s="24"/>
    </row>
    <row r="41" spans="1:13" s="26" customFormat="1" x14ac:dyDescent="0.2">
      <c r="A41" s="27"/>
      <c r="C41" s="27"/>
      <c r="D41" s="27"/>
      <c r="E41" s="27"/>
      <c r="F41" s="27"/>
      <c r="G41" s="27"/>
      <c r="H41" s="74"/>
      <c r="I41" s="24"/>
      <c r="J41" s="24"/>
    </row>
    <row r="42" spans="1:13" s="26" customFormat="1" x14ac:dyDescent="0.2">
      <c r="A42" s="27"/>
      <c r="C42" s="27"/>
      <c r="D42" s="27"/>
      <c r="E42" s="27"/>
      <c r="F42" s="27"/>
      <c r="G42" s="27"/>
      <c r="H42" s="74"/>
      <c r="I42" s="24"/>
      <c r="J42" s="24"/>
    </row>
    <row r="43" spans="1:13" s="26" customFormat="1" x14ac:dyDescent="0.2">
      <c r="A43" s="27"/>
      <c r="C43" s="27"/>
      <c r="D43" s="27"/>
      <c r="E43" s="27"/>
      <c r="F43" s="27"/>
      <c r="G43" s="27"/>
      <c r="H43" s="74"/>
      <c r="I43" s="24"/>
      <c r="J43" s="24"/>
    </row>
    <row r="44" spans="1:13" s="26" customFormat="1" x14ac:dyDescent="0.2">
      <c r="A44" s="27"/>
      <c r="C44" s="27"/>
      <c r="D44" s="27"/>
      <c r="E44" s="27"/>
      <c r="F44" s="27"/>
      <c r="G44" s="27"/>
      <c r="H44" s="74"/>
      <c r="I44" s="24"/>
      <c r="J44" s="24"/>
    </row>
    <row r="45" spans="1:13" s="26" customFormat="1" x14ac:dyDescent="0.2">
      <c r="A45" s="27"/>
      <c r="C45" s="27"/>
      <c r="D45" s="27"/>
      <c r="E45" s="27"/>
      <c r="F45" s="27"/>
      <c r="G45" s="27"/>
      <c r="H45" s="74"/>
      <c r="I45" s="24"/>
      <c r="J45" s="24"/>
    </row>
    <row r="46" spans="1:13" s="26" customFormat="1" x14ac:dyDescent="0.2">
      <c r="A46" s="27"/>
      <c r="C46" s="27"/>
      <c r="D46" s="27"/>
      <c r="E46" s="27"/>
      <c r="F46" s="27"/>
      <c r="G46" s="27"/>
      <c r="H46" s="74"/>
      <c r="I46" s="24"/>
      <c r="J46" s="24"/>
    </row>
  </sheetData>
  <sheetProtection selectLockedCells="1" selectUnlockedCells="1"/>
  <mergeCells count="22">
    <mergeCell ref="L36:M36"/>
    <mergeCell ref="H24:K24"/>
    <mergeCell ref="L24:M24"/>
    <mergeCell ref="A27:M27"/>
    <mergeCell ref="A28:M28"/>
    <mergeCell ref="A31:M31"/>
    <mergeCell ref="A32:M32"/>
    <mergeCell ref="A29:M29"/>
    <mergeCell ref="A1:B1"/>
    <mergeCell ref="H20:K20"/>
    <mergeCell ref="I23:K23"/>
    <mergeCell ref="H21:K22"/>
    <mergeCell ref="L20:M20"/>
    <mergeCell ref="L21:M22"/>
    <mergeCell ref="A2:M2"/>
    <mergeCell ref="A3:M3"/>
    <mergeCell ref="A8:K8"/>
    <mergeCell ref="A4:M4"/>
    <mergeCell ref="L23:M23"/>
    <mergeCell ref="A5:M5"/>
    <mergeCell ref="A6:H6"/>
    <mergeCell ref="A7:K7"/>
  </mergeCells>
  <printOptions horizontalCentered="1"/>
  <pageMargins left="0.78740157480314965" right="0.78740157480314965" top="0.9055118110236221" bottom="0.9055118110236221" header="0.51181102362204722" footer="0.51181102362204722"/>
  <pageSetup paperSize="9" scale="67" firstPageNumber="0" orientation="landscape" r:id="rId1"/>
  <headerFooter alignWithMargins="0">
    <oddFooter>&amp;C&amp;"SimSun,Navadno"&amp;P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4"/>
  <sheetViews>
    <sheetView zoomScale="90" zoomScaleNormal="90" zoomScaleSheetLayoutView="100" workbookViewId="0">
      <selection activeCell="C40" sqref="C40"/>
    </sheetView>
  </sheetViews>
  <sheetFormatPr defaultColWidth="12.5703125" defaultRowHeight="12.75" x14ac:dyDescent="0.2"/>
  <cols>
    <col min="1" max="1" width="5.42578125" style="9" customWidth="1"/>
    <col min="2" max="2" width="34.5703125" style="92" bestFit="1" customWidth="1"/>
    <col min="3" max="5" width="12.5703125" style="9" customWidth="1"/>
    <col min="6" max="6" width="9.42578125" style="9" customWidth="1"/>
    <col min="7" max="7" width="13.42578125" style="9" customWidth="1"/>
    <col min="8" max="8" width="11" style="92" customWidth="1"/>
    <col min="9" max="9" width="10.5703125" style="1" customWidth="1"/>
    <col min="10" max="10" width="8.5703125" style="1" customWidth="1"/>
    <col min="11" max="11" width="14.42578125" style="92" customWidth="1"/>
    <col min="12" max="12" width="15.5703125" style="92" customWidth="1"/>
    <col min="13" max="13" width="17.5703125" style="92" customWidth="1"/>
    <col min="14" max="16384" width="12.5703125" style="92"/>
  </cols>
  <sheetData>
    <row r="1" spans="1:19" s="41" customFormat="1" x14ac:dyDescent="0.2">
      <c r="A1" s="273" t="s">
        <v>126</v>
      </c>
      <c r="B1" s="273"/>
      <c r="C1" s="202"/>
      <c r="D1" s="202"/>
      <c r="E1" s="202"/>
      <c r="F1" s="38"/>
      <c r="G1" s="38"/>
      <c r="H1" s="37"/>
      <c r="I1" s="36"/>
      <c r="J1" s="36"/>
      <c r="K1" s="37"/>
      <c r="L1" s="37"/>
      <c r="M1" s="37"/>
    </row>
    <row r="2" spans="1:19" x14ac:dyDescent="0.2">
      <c r="A2" s="280" t="s">
        <v>190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</row>
    <row r="3" spans="1:19" ht="11.1" customHeight="1" x14ac:dyDescent="0.2">
      <c r="A3" s="280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</row>
    <row r="4" spans="1:19" x14ac:dyDescent="0.2">
      <c r="A4" s="275" t="s">
        <v>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</row>
    <row r="5" spans="1:19" x14ac:dyDescent="0.2">
      <c r="A5" s="281" t="s">
        <v>133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</row>
    <row r="6" spans="1:19" x14ac:dyDescent="0.2">
      <c r="A6" s="274" t="s">
        <v>134</v>
      </c>
      <c r="B6" s="274"/>
      <c r="C6" s="274"/>
      <c r="D6" s="274"/>
      <c r="E6" s="274"/>
      <c r="F6" s="274"/>
      <c r="G6" s="274"/>
      <c r="H6" s="274"/>
      <c r="I6" s="203"/>
      <c r="J6" s="203"/>
      <c r="K6" s="203"/>
      <c r="L6" s="203"/>
      <c r="M6" s="203"/>
    </row>
    <row r="7" spans="1:19" x14ac:dyDescent="0.2">
      <c r="A7" s="275" t="s">
        <v>1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1"/>
      <c r="M7" s="1"/>
    </row>
    <row r="8" spans="1:19" ht="7.5" customHeight="1" x14ac:dyDescent="0.2">
      <c r="A8" s="282"/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4"/>
      <c r="M8" s="4"/>
    </row>
    <row r="9" spans="1:19" ht="10.35" customHeight="1" x14ac:dyDescent="0.2">
      <c r="A9" s="204"/>
      <c r="B9" s="203"/>
      <c r="C9" s="204"/>
      <c r="D9" s="204"/>
      <c r="E9" s="204"/>
      <c r="F9" s="204"/>
      <c r="G9" s="204"/>
      <c r="H9" s="203"/>
      <c r="I9" s="205"/>
      <c r="J9" s="205"/>
      <c r="K9" s="203"/>
      <c r="L9" s="206"/>
      <c r="M9" s="4"/>
    </row>
    <row r="10" spans="1:19" ht="54" customHeight="1" x14ac:dyDescent="0.2">
      <c r="A10" s="54" t="s">
        <v>57</v>
      </c>
      <c r="B10" s="55" t="s">
        <v>71</v>
      </c>
      <c r="C10" s="54" t="s">
        <v>84</v>
      </c>
      <c r="D10" s="55" t="s">
        <v>122</v>
      </c>
      <c r="E10" s="70" t="s">
        <v>123</v>
      </c>
      <c r="F10" s="56" t="s">
        <v>61</v>
      </c>
      <c r="G10" s="55" t="s">
        <v>60</v>
      </c>
      <c r="H10" s="57" t="s">
        <v>62</v>
      </c>
      <c r="I10" s="58" t="s">
        <v>63</v>
      </c>
      <c r="J10" s="59" t="s">
        <v>64</v>
      </c>
      <c r="K10" s="60" t="s">
        <v>65</v>
      </c>
      <c r="L10" s="60" t="s">
        <v>66</v>
      </c>
      <c r="M10" s="60" t="s">
        <v>67</v>
      </c>
    </row>
    <row r="11" spans="1:19" x14ac:dyDescent="0.2">
      <c r="A11" s="129"/>
      <c r="B11" s="207"/>
      <c r="C11" s="129"/>
      <c r="D11" s="129"/>
      <c r="E11" s="129"/>
      <c r="F11" s="129"/>
      <c r="G11" s="129"/>
      <c r="H11" s="129"/>
      <c r="I11" s="208"/>
      <c r="J11" s="130"/>
      <c r="K11" s="209"/>
      <c r="L11" s="209"/>
      <c r="M11" s="210"/>
    </row>
    <row r="12" spans="1:19" ht="32.1" customHeight="1" x14ac:dyDescent="0.2">
      <c r="A12" s="211" t="s">
        <v>15</v>
      </c>
      <c r="B12" s="212" t="s">
        <v>13</v>
      </c>
      <c r="C12" s="211" t="s">
        <v>85</v>
      </c>
      <c r="D12" s="100"/>
      <c r="E12" s="100"/>
      <c r="F12" s="211" t="s">
        <v>2</v>
      </c>
      <c r="G12" s="100"/>
      <c r="H12" s="211">
        <v>20</v>
      </c>
      <c r="I12" s="68"/>
      <c r="J12" s="69"/>
      <c r="K12" s="161">
        <f>+I12*(1-J12/100)</f>
        <v>0</v>
      </c>
      <c r="L12" s="161">
        <f>+H12*I12</f>
        <v>0</v>
      </c>
      <c r="M12" s="213">
        <f>+H12*K12</f>
        <v>0</v>
      </c>
    </row>
    <row r="13" spans="1:19" ht="32.1" customHeight="1" x14ac:dyDescent="0.2">
      <c r="A13" s="211" t="s">
        <v>16</v>
      </c>
      <c r="B13" s="212" t="s">
        <v>14</v>
      </c>
      <c r="C13" s="211" t="s">
        <v>85</v>
      </c>
      <c r="D13" s="100"/>
      <c r="E13" s="100"/>
      <c r="F13" s="211" t="s">
        <v>2</v>
      </c>
      <c r="G13" s="100"/>
      <c r="H13" s="211">
        <v>20</v>
      </c>
      <c r="I13" s="68"/>
      <c r="J13" s="69"/>
      <c r="K13" s="161">
        <f>+I13*(1-J13/100)</f>
        <v>0</v>
      </c>
      <c r="L13" s="161">
        <f>+H13*I13</f>
        <v>0</v>
      </c>
      <c r="M13" s="213">
        <f>+H13*K13</f>
        <v>0</v>
      </c>
    </row>
    <row r="14" spans="1:19" ht="32.1" customHeight="1" x14ac:dyDescent="0.2">
      <c r="A14" s="211" t="s">
        <v>17</v>
      </c>
      <c r="B14" s="212" t="s">
        <v>10</v>
      </c>
      <c r="C14" s="211" t="s">
        <v>85</v>
      </c>
      <c r="D14" s="100"/>
      <c r="E14" s="100"/>
      <c r="F14" s="211" t="s">
        <v>2</v>
      </c>
      <c r="G14" s="100"/>
      <c r="H14" s="211">
        <v>16</v>
      </c>
      <c r="I14" s="68"/>
      <c r="J14" s="69"/>
      <c r="K14" s="161">
        <f>+I14*(1-J14/100)</f>
        <v>0</v>
      </c>
      <c r="L14" s="161">
        <f>+H14*I14</f>
        <v>0</v>
      </c>
      <c r="M14" s="213">
        <f>+H14*K14</f>
        <v>0</v>
      </c>
    </row>
    <row r="15" spans="1:19" ht="32.1" customHeight="1" x14ac:dyDescent="0.2">
      <c r="A15" s="211" t="s">
        <v>18</v>
      </c>
      <c r="B15" s="212" t="s">
        <v>11</v>
      </c>
      <c r="C15" s="211" t="s">
        <v>85</v>
      </c>
      <c r="D15" s="100"/>
      <c r="E15" s="100"/>
      <c r="F15" s="211" t="s">
        <v>2</v>
      </c>
      <c r="G15" s="100"/>
      <c r="H15" s="211">
        <v>15</v>
      </c>
      <c r="I15" s="68"/>
      <c r="J15" s="69"/>
      <c r="K15" s="161">
        <f>+I15*(1-J15/100)</f>
        <v>0</v>
      </c>
      <c r="L15" s="161">
        <f>+H15*I15</f>
        <v>0</v>
      </c>
      <c r="M15" s="213">
        <f>+H15*K15</f>
        <v>0</v>
      </c>
      <c r="N15" s="87"/>
      <c r="O15" s="86"/>
      <c r="P15" s="86"/>
      <c r="Q15" s="86"/>
      <c r="R15" s="86"/>
      <c r="S15" s="86"/>
    </row>
    <row r="16" spans="1:19" s="5" customFormat="1" ht="25.35" customHeight="1" x14ac:dyDescent="0.2">
      <c r="A16" s="214"/>
      <c r="B16" s="215"/>
      <c r="C16" s="214"/>
      <c r="D16" s="214"/>
      <c r="E16" s="214"/>
      <c r="F16" s="214"/>
      <c r="G16" s="214"/>
      <c r="H16" s="243" t="s">
        <v>69</v>
      </c>
      <c r="I16" s="244"/>
      <c r="J16" s="244"/>
      <c r="K16" s="245"/>
      <c r="L16" s="276">
        <f>SUM(L12:L15)</f>
        <v>0</v>
      </c>
      <c r="M16" s="277"/>
      <c r="N16" s="105"/>
      <c r="O16" s="200"/>
      <c r="P16" s="201"/>
      <c r="Q16" s="201"/>
      <c r="R16" s="201"/>
      <c r="S16" s="201"/>
    </row>
    <row r="17" spans="1:13" s="5" customFormat="1" ht="20.100000000000001" customHeight="1" x14ac:dyDescent="0.2">
      <c r="A17" s="214"/>
      <c r="B17" s="215"/>
      <c r="C17" s="214"/>
      <c r="D17" s="214"/>
      <c r="E17" s="214"/>
      <c r="F17" s="214"/>
      <c r="G17" s="214"/>
      <c r="H17" s="249" t="s">
        <v>68</v>
      </c>
      <c r="I17" s="250"/>
      <c r="J17" s="250"/>
      <c r="K17" s="251"/>
      <c r="L17" s="283">
        <f>SUM(M12:M15)</f>
        <v>0</v>
      </c>
      <c r="M17" s="284"/>
    </row>
    <row r="18" spans="1:13" s="5" customFormat="1" ht="20.100000000000001" customHeight="1" x14ac:dyDescent="0.2">
      <c r="A18" s="214"/>
      <c r="B18" s="216"/>
      <c r="C18" s="216"/>
      <c r="D18" s="216"/>
      <c r="E18" s="216"/>
      <c r="F18" s="214"/>
      <c r="G18" s="214"/>
      <c r="H18" s="252"/>
      <c r="I18" s="253"/>
      <c r="J18" s="253"/>
      <c r="K18" s="254"/>
      <c r="L18" s="285"/>
      <c r="M18" s="286"/>
    </row>
    <row r="19" spans="1:13" s="5" customFormat="1" x14ac:dyDescent="0.2">
      <c r="A19" s="214"/>
      <c r="B19" s="215"/>
      <c r="C19" s="214"/>
      <c r="D19" s="214"/>
      <c r="E19" s="214"/>
      <c r="F19" s="214"/>
      <c r="G19" s="214"/>
      <c r="H19" s="65">
        <v>22</v>
      </c>
      <c r="I19" s="246" t="s">
        <v>3</v>
      </c>
      <c r="J19" s="247"/>
      <c r="K19" s="248"/>
      <c r="L19" s="278">
        <f>+L17*0.22</f>
        <v>0</v>
      </c>
      <c r="M19" s="279"/>
    </row>
    <row r="20" spans="1:13" s="5" customFormat="1" x14ac:dyDescent="0.2">
      <c r="A20" s="214"/>
      <c r="B20" s="215"/>
      <c r="C20" s="214"/>
      <c r="D20" s="214"/>
      <c r="E20" s="214"/>
      <c r="F20" s="214"/>
      <c r="G20" s="214"/>
      <c r="H20" s="269" t="s">
        <v>70</v>
      </c>
      <c r="I20" s="270"/>
      <c r="J20" s="270"/>
      <c r="K20" s="271"/>
      <c r="L20" s="278">
        <f>+L17+L19</f>
        <v>0</v>
      </c>
      <c r="M20" s="279"/>
    </row>
    <row r="21" spans="1:13" s="5" customFormat="1" x14ac:dyDescent="0.2">
      <c r="A21" s="214"/>
      <c r="B21" s="215"/>
      <c r="C21" s="214"/>
      <c r="D21" s="214"/>
      <c r="E21" s="214"/>
      <c r="F21" s="214"/>
      <c r="G21" s="214"/>
      <c r="H21" s="217"/>
      <c r="I21" s="217"/>
      <c r="J21" s="217"/>
      <c r="K21" s="217"/>
      <c r="L21" s="217"/>
      <c r="M21" s="218"/>
    </row>
    <row r="22" spans="1:13" s="5" customFormat="1" x14ac:dyDescent="0.2">
      <c r="A22" s="288" t="s">
        <v>140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</row>
    <row r="23" spans="1:13" s="5" customFormat="1" x14ac:dyDescent="0.2">
      <c r="A23" s="282" t="s">
        <v>127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</row>
    <row r="24" spans="1:13" s="5" customFormat="1" x14ac:dyDescent="0.2">
      <c r="A24" s="282" t="s">
        <v>128</v>
      </c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</row>
    <row r="25" spans="1:13" s="5" customFormat="1" ht="14.1" customHeight="1" x14ac:dyDescent="0.2">
      <c r="A25" s="219"/>
      <c r="C25" s="6"/>
      <c r="D25" s="6"/>
      <c r="E25" s="6"/>
      <c r="F25" s="6"/>
      <c r="G25" s="6"/>
      <c r="H25" s="220"/>
      <c r="I25" s="7"/>
      <c r="J25" s="7"/>
      <c r="K25" s="4"/>
      <c r="L25" s="4"/>
    </row>
    <row r="26" spans="1:13" s="5" customFormat="1" ht="12.6" customHeight="1" x14ac:dyDescent="0.2">
      <c r="A26" s="272" t="s">
        <v>86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</row>
    <row r="27" spans="1:13" s="5" customFormat="1" ht="12.6" customHeight="1" x14ac:dyDescent="0.2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</row>
    <row r="28" spans="1:13" s="41" customFormat="1" x14ac:dyDescent="0.2">
      <c r="A28" s="273" t="s">
        <v>200</v>
      </c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</row>
    <row r="29" spans="1:13" s="5" customFormat="1" ht="12.6" customHeight="1" x14ac:dyDescent="0.2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</row>
    <row r="30" spans="1:13" ht="12.6" customHeight="1" x14ac:dyDescent="0.2">
      <c r="A30" s="174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</row>
    <row r="31" spans="1:13" ht="12.6" customHeight="1" x14ac:dyDescent="0.2">
      <c r="A31" s="175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</row>
    <row r="32" spans="1:13" ht="11.1" customHeight="1" x14ac:dyDescent="0.2">
      <c r="A32" s="76"/>
      <c r="B32" s="8"/>
      <c r="C32" s="76"/>
      <c r="D32" s="76"/>
      <c r="E32" s="76"/>
      <c r="H32" s="10"/>
      <c r="I32" s="11"/>
      <c r="J32" s="11"/>
      <c r="K32" s="12"/>
      <c r="L32" s="13"/>
      <c r="M32" s="8"/>
    </row>
    <row r="33" spans="1:13" x14ac:dyDescent="0.2">
      <c r="B33" s="9" t="s">
        <v>7</v>
      </c>
      <c r="H33" s="10"/>
      <c r="I33" s="11"/>
      <c r="J33" s="11"/>
      <c r="K33" s="1"/>
      <c r="L33" s="287" t="s">
        <v>8</v>
      </c>
      <c r="M33" s="287"/>
    </row>
    <row r="34" spans="1:13" s="5" customFormat="1" x14ac:dyDescent="0.2">
      <c r="A34" s="6"/>
      <c r="C34" s="6"/>
      <c r="D34" s="6"/>
      <c r="E34" s="6"/>
      <c r="F34" s="6"/>
      <c r="G34" s="6"/>
      <c r="I34" s="4"/>
      <c r="J34" s="4"/>
    </row>
  </sheetData>
  <sheetProtection selectLockedCells="1" selectUnlockedCells="1"/>
  <mergeCells count="22">
    <mergeCell ref="L33:M33"/>
    <mergeCell ref="A22:M22"/>
    <mergeCell ref="A23:M23"/>
    <mergeCell ref="A24:M24"/>
    <mergeCell ref="A26:M26"/>
    <mergeCell ref="A28:M28"/>
    <mergeCell ref="L20:M20"/>
    <mergeCell ref="I19:K19"/>
    <mergeCell ref="A8:K8"/>
    <mergeCell ref="L17:M18"/>
    <mergeCell ref="H16:K16"/>
    <mergeCell ref="H20:K20"/>
    <mergeCell ref="H17:K18"/>
    <mergeCell ref="A6:H6"/>
    <mergeCell ref="A7:K7"/>
    <mergeCell ref="L16:M16"/>
    <mergeCell ref="L19:M19"/>
    <mergeCell ref="A1:B1"/>
    <mergeCell ref="A2:M2"/>
    <mergeCell ref="A3:M3"/>
    <mergeCell ref="A4:M4"/>
    <mergeCell ref="A5:M5"/>
  </mergeCells>
  <phoneticPr fontId="26" type="noConversion"/>
  <printOptions horizontalCentered="1"/>
  <pageMargins left="0.78749999999999998" right="0.78749999999999998" top="0.90555555555555556" bottom="0.90555555555555545" header="0.51180555555555551" footer="0.51180555555555551"/>
  <pageSetup paperSize="9" scale="67" firstPageNumber="0" orientation="landscape" r:id="rId1"/>
  <headerFooter alignWithMargins="0">
    <oddFooter>&amp;C&amp;"SimSun,Navadno"&amp;P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9"/>
  <sheetViews>
    <sheetView topLeftCell="A13" zoomScale="90" zoomScaleNormal="90" zoomScaleSheetLayoutView="100" workbookViewId="0">
      <selection activeCell="M31" sqref="M31"/>
    </sheetView>
  </sheetViews>
  <sheetFormatPr defaultColWidth="12.5703125" defaultRowHeight="46.5" customHeight="1" x14ac:dyDescent="0.2"/>
  <cols>
    <col min="1" max="1" width="6.42578125" style="16" customWidth="1"/>
    <col min="2" max="2" width="20.5703125" style="96" customWidth="1"/>
    <col min="3" max="3" width="9.5703125" style="16" customWidth="1"/>
    <col min="4" max="4" width="11.5703125" style="16" customWidth="1"/>
    <col min="5" max="5" width="13.5703125" style="16" customWidth="1"/>
    <col min="6" max="6" width="12.42578125" style="96" customWidth="1"/>
    <col min="7" max="7" width="10.5703125" style="14" customWidth="1"/>
    <col min="8" max="8" width="9.5703125" style="14" customWidth="1"/>
    <col min="9" max="9" width="12.42578125" style="96" customWidth="1"/>
    <col min="10" max="10" width="20.42578125" style="96" customWidth="1"/>
    <col min="11" max="11" width="15.85546875" style="96" customWidth="1"/>
    <col min="12" max="16384" width="12.5703125" style="96"/>
  </cols>
  <sheetData>
    <row r="1" spans="1:11" s="222" customFormat="1" ht="12.75" x14ac:dyDescent="0.2">
      <c r="A1" s="293" t="s">
        <v>126</v>
      </c>
      <c r="B1" s="293"/>
      <c r="C1" s="221"/>
      <c r="D1" s="221"/>
      <c r="E1" s="221"/>
      <c r="G1" s="223"/>
      <c r="H1" s="223"/>
    </row>
    <row r="2" spans="1:11" s="233" customFormat="1" ht="12.75" x14ac:dyDescent="0.2">
      <c r="A2" s="289" t="s">
        <v>190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</row>
    <row r="3" spans="1:11" s="233" customFormat="1" ht="12.75" x14ac:dyDescent="0.2">
      <c r="A3" s="289"/>
      <c r="B3" s="289"/>
      <c r="C3" s="289"/>
      <c r="D3" s="289"/>
      <c r="E3" s="289"/>
      <c r="F3" s="289"/>
      <c r="G3" s="289"/>
      <c r="H3" s="289"/>
      <c r="I3" s="289"/>
      <c r="J3" s="289"/>
      <c r="K3" s="289"/>
    </row>
    <row r="4" spans="1:11" ht="12.75" x14ac:dyDescent="0.2">
      <c r="A4" s="292" t="s">
        <v>0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</row>
    <row r="5" spans="1:11" s="233" customFormat="1" ht="12.75" x14ac:dyDescent="0.2">
      <c r="A5" s="291" t="s">
        <v>135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</row>
    <row r="6" spans="1:11" s="233" customFormat="1" ht="12.75" x14ac:dyDescent="0.2">
      <c r="A6" s="289" t="s">
        <v>136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</row>
    <row r="7" spans="1:11" ht="12.75" x14ac:dyDescent="0.2">
      <c r="A7" s="292" t="s">
        <v>1</v>
      </c>
      <c r="B7" s="292"/>
      <c r="C7" s="292"/>
      <c r="D7" s="292"/>
      <c r="E7" s="292"/>
      <c r="F7" s="292"/>
      <c r="G7" s="292"/>
      <c r="H7" s="292"/>
      <c r="I7" s="292"/>
      <c r="J7" s="14"/>
      <c r="K7" s="14"/>
    </row>
    <row r="8" spans="1:11" s="233" customFormat="1" ht="12.75" x14ac:dyDescent="0.2">
      <c r="A8" s="291"/>
      <c r="B8" s="291"/>
      <c r="C8" s="291"/>
      <c r="D8" s="291"/>
      <c r="E8" s="291"/>
      <c r="F8" s="291"/>
      <c r="G8" s="291"/>
      <c r="H8" s="291"/>
      <c r="I8" s="291"/>
      <c r="J8" s="226"/>
      <c r="K8" s="226"/>
    </row>
    <row r="9" spans="1:11" s="233" customFormat="1" ht="12.75" x14ac:dyDescent="0.2">
      <c r="A9" s="204"/>
      <c r="B9" s="203"/>
      <c r="C9" s="204"/>
      <c r="D9" s="204"/>
      <c r="E9" s="204"/>
      <c r="F9" s="203"/>
      <c r="G9" s="205"/>
      <c r="H9" s="205"/>
      <c r="I9" s="203"/>
      <c r="J9" s="206"/>
      <c r="K9" s="226"/>
    </row>
    <row r="10" spans="1:11" s="233" customFormat="1" ht="69.75" customHeight="1" x14ac:dyDescent="0.2">
      <c r="A10" s="54" t="s">
        <v>57</v>
      </c>
      <c r="B10" s="55" t="s">
        <v>71</v>
      </c>
      <c r="C10" s="56" t="s">
        <v>61</v>
      </c>
      <c r="D10" s="55" t="s">
        <v>122</v>
      </c>
      <c r="E10" s="70" t="s">
        <v>123</v>
      </c>
      <c r="F10" s="57" t="s">
        <v>62</v>
      </c>
      <c r="G10" s="58" t="s">
        <v>63</v>
      </c>
      <c r="H10" s="59" t="s">
        <v>64</v>
      </c>
      <c r="I10" s="60" t="s">
        <v>65</v>
      </c>
      <c r="J10" s="60" t="s">
        <v>66</v>
      </c>
      <c r="K10" s="60" t="s">
        <v>67</v>
      </c>
    </row>
    <row r="11" spans="1:11" s="233" customFormat="1" ht="19.5" customHeight="1" x14ac:dyDescent="0.2">
      <c r="A11" s="207"/>
      <c r="B11" s="225"/>
      <c r="C11" s="129"/>
      <c r="D11" s="130"/>
      <c r="E11" s="130"/>
      <c r="F11" s="130"/>
      <c r="G11" s="131"/>
      <c r="H11" s="131"/>
      <c r="I11" s="131"/>
      <c r="J11" s="207"/>
      <c r="K11" s="224"/>
    </row>
    <row r="12" spans="1:11" s="95" customFormat="1" ht="38.25" x14ac:dyDescent="0.2">
      <c r="A12" s="78" t="s">
        <v>15</v>
      </c>
      <c r="B12" s="227" t="s">
        <v>141</v>
      </c>
      <c r="C12" s="132" t="s">
        <v>9</v>
      </c>
      <c r="D12" s="97"/>
      <c r="E12" s="97"/>
      <c r="F12" s="228">
        <v>20</v>
      </c>
      <c r="G12" s="98"/>
      <c r="H12" s="79"/>
      <c r="I12" s="229">
        <f t="shared" ref="I12:I22" si="0">+G12*(1-H12/100)</f>
        <v>0</v>
      </c>
      <c r="J12" s="229">
        <f t="shared" ref="J12:J17" si="1">+F12*G12</f>
        <v>0</v>
      </c>
      <c r="K12" s="230">
        <f t="shared" ref="K12:K22" si="2">+F12*I12</f>
        <v>0</v>
      </c>
    </row>
    <row r="13" spans="1:11" s="95" customFormat="1" ht="25.5" x14ac:dyDescent="0.2">
      <c r="A13" s="78" t="s">
        <v>16</v>
      </c>
      <c r="B13" s="227" t="s">
        <v>142</v>
      </c>
      <c r="C13" s="132" t="s">
        <v>9</v>
      </c>
      <c r="D13" s="97"/>
      <c r="E13" s="97"/>
      <c r="F13" s="228">
        <v>10</v>
      </c>
      <c r="G13" s="98"/>
      <c r="H13" s="79"/>
      <c r="I13" s="229">
        <f t="shared" si="0"/>
        <v>0</v>
      </c>
      <c r="J13" s="229">
        <f>+F13*G13</f>
        <v>0</v>
      </c>
      <c r="K13" s="230">
        <f t="shared" si="2"/>
        <v>0</v>
      </c>
    </row>
    <row r="14" spans="1:11" s="95" customFormat="1" ht="42" customHeight="1" x14ac:dyDescent="0.2">
      <c r="A14" s="78" t="s">
        <v>17</v>
      </c>
      <c r="B14" s="227" t="s">
        <v>147</v>
      </c>
      <c r="C14" s="132" t="s">
        <v>9</v>
      </c>
      <c r="D14" s="97"/>
      <c r="E14" s="97"/>
      <c r="F14" s="228">
        <v>30</v>
      </c>
      <c r="G14" s="98"/>
      <c r="H14" s="79"/>
      <c r="I14" s="229">
        <f t="shared" si="0"/>
        <v>0</v>
      </c>
      <c r="J14" s="229">
        <f t="shared" si="1"/>
        <v>0</v>
      </c>
      <c r="K14" s="230">
        <f t="shared" si="2"/>
        <v>0</v>
      </c>
    </row>
    <row r="15" spans="1:11" s="95" customFormat="1" ht="38.25" x14ac:dyDescent="0.2">
      <c r="A15" s="78" t="s">
        <v>18</v>
      </c>
      <c r="B15" s="227" t="s">
        <v>143</v>
      </c>
      <c r="C15" s="132" t="s">
        <v>9</v>
      </c>
      <c r="D15" s="97"/>
      <c r="E15" s="97"/>
      <c r="F15" s="228">
        <v>20</v>
      </c>
      <c r="G15" s="98"/>
      <c r="H15" s="79"/>
      <c r="I15" s="229">
        <f t="shared" si="0"/>
        <v>0</v>
      </c>
      <c r="J15" s="229">
        <f>+F15*G15</f>
        <v>0</v>
      </c>
      <c r="K15" s="230">
        <f t="shared" si="2"/>
        <v>0</v>
      </c>
    </row>
    <row r="16" spans="1:11" s="95" customFormat="1" ht="38.25" x14ac:dyDescent="0.2">
      <c r="A16" s="78" t="s">
        <v>19</v>
      </c>
      <c r="B16" s="227" t="s">
        <v>148</v>
      </c>
      <c r="C16" s="132" t="s">
        <v>9</v>
      </c>
      <c r="D16" s="97"/>
      <c r="E16" s="97"/>
      <c r="F16" s="228">
        <v>50</v>
      </c>
      <c r="G16" s="98"/>
      <c r="H16" s="79"/>
      <c r="I16" s="229">
        <f t="shared" si="0"/>
        <v>0</v>
      </c>
      <c r="J16" s="229">
        <f>+F16*G16</f>
        <v>0</v>
      </c>
      <c r="K16" s="230">
        <f t="shared" si="2"/>
        <v>0</v>
      </c>
    </row>
    <row r="17" spans="1:17" s="95" customFormat="1" ht="38.25" x14ac:dyDescent="0.2">
      <c r="A17" s="78" t="s">
        <v>20</v>
      </c>
      <c r="B17" s="227" t="s">
        <v>144</v>
      </c>
      <c r="C17" s="132" t="s">
        <v>9</v>
      </c>
      <c r="D17" s="97"/>
      <c r="E17" s="97"/>
      <c r="F17" s="228">
        <v>20</v>
      </c>
      <c r="G17" s="98"/>
      <c r="H17" s="79"/>
      <c r="I17" s="229">
        <f t="shared" si="0"/>
        <v>0</v>
      </c>
      <c r="J17" s="229">
        <f t="shared" si="1"/>
        <v>0</v>
      </c>
      <c r="K17" s="230">
        <f t="shared" si="2"/>
        <v>0</v>
      </c>
    </row>
    <row r="18" spans="1:17" s="95" customFormat="1" ht="38.25" x14ac:dyDescent="0.2">
      <c r="A18" s="78" t="s">
        <v>21</v>
      </c>
      <c r="B18" s="227" t="s">
        <v>145</v>
      </c>
      <c r="C18" s="132" t="s">
        <v>9</v>
      </c>
      <c r="D18" s="97"/>
      <c r="E18" s="97"/>
      <c r="F18" s="228">
        <v>17</v>
      </c>
      <c r="G18" s="98"/>
      <c r="H18" s="79"/>
      <c r="I18" s="229">
        <f t="shared" si="0"/>
        <v>0</v>
      </c>
      <c r="J18" s="229">
        <f>+F18*G18</f>
        <v>0</v>
      </c>
      <c r="K18" s="230">
        <f t="shared" si="2"/>
        <v>0</v>
      </c>
    </row>
    <row r="19" spans="1:17" s="95" customFormat="1" ht="25.35" customHeight="1" x14ac:dyDescent="0.2">
      <c r="A19" s="78" t="s">
        <v>24</v>
      </c>
      <c r="B19" s="227" t="s">
        <v>118</v>
      </c>
      <c r="C19" s="132" t="s">
        <v>9</v>
      </c>
      <c r="D19" s="97"/>
      <c r="E19" s="97"/>
      <c r="F19" s="228">
        <v>15</v>
      </c>
      <c r="G19" s="98"/>
      <c r="H19" s="79"/>
      <c r="I19" s="229">
        <f t="shared" si="0"/>
        <v>0</v>
      </c>
      <c r="J19" s="229">
        <f>+F19*G19</f>
        <v>0</v>
      </c>
      <c r="K19" s="230">
        <f t="shared" si="2"/>
        <v>0</v>
      </c>
    </row>
    <row r="20" spans="1:17" s="95" customFormat="1" ht="19.350000000000001" customHeight="1" x14ac:dyDescent="0.2">
      <c r="A20" s="78" t="s">
        <v>25</v>
      </c>
      <c r="B20" s="227" t="s">
        <v>119</v>
      </c>
      <c r="C20" s="132" t="s">
        <v>9</v>
      </c>
      <c r="D20" s="97"/>
      <c r="E20" s="97"/>
      <c r="F20" s="228">
        <v>10</v>
      </c>
      <c r="G20" s="98"/>
      <c r="H20" s="79"/>
      <c r="I20" s="229">
        <f t="shared" si="0"/>
        <v>0</v>
      </c>
      <c r="J20" s="229">
        <f>+F20*G20</f>
        <v>0</v>
      </c>
      <c r="K20" s="230">
        <f t="shared" si="2"/>
        <v>0</v>
      </c>
    </row>
    <row r="21" spans="1:17" s="95" customFormat="1" ht="54" customHeight="1" x14ac:dyDescent="0.2">
      <c r="A21" s="78" t="s">
        <v>26</v>
      </c>
      <c r="B21" s="212" t="s">
        <v>187</v>
      </c>
      <c r="C21" s="132" t="s">
        <v>9</v>
      </c>
      <c r="D21" s="97"/>
      <c r="E21" s="97"/>
      <c r="F21" s="228">
        <v>3</v>
      </c>
      <c r="G21" s="98"/>
      <c r="H21" s="79"/>
      <c r="I21" s="229">
        <f t="shared" si="0"/>
        <v>0</v>
      </c>
      <c r="J21" s="229">
        <f>+F21*G21</f>
        <v>0</v>
      </c>
      <c r="K21" s="230">
        <f t="shared" si="2"/>
        <v>0</v>
      </c>
    </row>
    <row r="22" spans="1:17" s="95" customFormat="1" ht="51" x14ac:dyDescent="0.2">
      <c r="A22" s="78" t="s">
        <v>27</v>
      </c>
      <c r="B22" s="227" t="s">
        <v>146</v>
      </c>
      <c r="C22" s="132" t="s">
        <v>9</v>
      </c>
      <c r="D22" s="97"/>
      <c r="E22" s="97"/>
      <c r="F22" s="228">
        <v>10</v>
      </c>
      <c r="G22" s="98"/>
      <c r="H22" s="79"/>
      <c r="I22" s="229">
        <f t="shared" si="0"/>
        <v>0</v>
      </c>
      <c r="J22" s="229">
        <f>+F22*G22</f>
        <v>0</v>
      </c>
      <c r="K22" s="230">
        <f t="shared" si="2"/>
        <v>0</v>
      </c>
    </row>
    <row r="23" spans="1:17" s="233" customFormat="1" ht="12.75" x14ac:dyDescent="0.2">
      <c r="A23" s="214"/>
      <c r="B23" s="215"/>
      <c r="C23" s="214"/>
      <c r="D23" s="214"/>
      <c r="E23" s="214"/>
      <c r="F23" s="269" t="s">
        <v>69</v>
      </c>
      <c r="G23" s="270"/>
      <c r="H23" s="270"/>
      <c r="I23" s="271"/>
      <c r="J23" s="278">
        <f>SUM(J12:J22)</f>
        <v>0</v>
      </c>
      <c r="K23" s="279"/>
      <c r="L23" s="105"/>
      <c r="M23" s="200"/>
      <c r="N23" s="201"/>
      <c r="O23" s="201"/>
      <c r="P23" s="201"/>
      <c r="Q23" s="201"/>
    </row>
    <row r="24" spans="1:17" s="233" customFormat="1" ht="12.75" x14ac:dyDescent="0.2">
      <c r="A24" s="231"/>
      <c r="B24" s="232"/>
      <c r="C24" s="231"/>
      <c r="D24" s="231"/>
      <c r="E24" s="231"/>
      <c r="F24" s="249" t="s">
        <v>68</v>
      </c>
      <c r="G24" s="250"/>
      <c r="H24" s="250"/>
      <c r="I24" s="251"/>
      <c r="J24" s="283">
        <f>SUM(K12:K22)</f>
        <v>0</v>
      </c>
      <c r="K24" s="284"/>
    </row>
    <row r="25" spans="1:17" s="233" customFormat="1" ht="12.75" x14ac:dyDescent="0.2">
      <c r="A25" s="231"/>
      <c r="B25" s="234"/>
      <c r="C25" s="231"/>
      <c r="D25" s="231"/>
      <c r="E25" s="231"/>
      <c r="F25" s="252"/>
      <c r="G25" s="253"/>
      <c r="H25" s="253"/>
      <c r="I25" s="254"/>
      <c r="J25" s="285"/>
      <c r="K25" s="286"/>
    </row>
    <row r="26" spans="1:17" s="233" customFormat="1" ht="12.75" x14ac:dyDescent="0.2">
      <c r="A26" s="231"/>
      <c r="B26" s="232"/>
      <c r="C26" s="231"/>
      <c r="D26" s="231"/>
      <c r="E26" s="231"/>
      <c r="F26" s="65">
        <v>22</v>
      </c>
      <c r="G26" s="246" t="s">
        <v>3</v>
      </c>
      <c r="H26" s="247"/>
      <c r="I26" s="248"/>
      <c r="J26" s="278">
        <f>+J24*0.22</f>
        <v>0</v>
      </c>
      <c r="K26" s="279"/>
    </row>
    <row r="27" spans="1:17" s="233" customFormat="1" ht="12.75" x14ac:dyDescent="0.2">
      <c r="A27" s="231"/>
      <c r="B27" s="232"/>
      <c r="C27" s="231"/>
      <c r="D27" s="231"/>
      <c r="E27" s="231"/>
      <c r="F27" s="269" t="s">
        <v>70</v>
      </c>
      <c r="G27" s="270"/>
      <c r="H27" s="270"/>
      <c r="I27" s="271"/>
      <c r="J27" s="278">
        <f>+J24+J26</f>
        <v>0</v>
      </c>
      <c r="K27" s="279"/>
    </row>
    <row r="28" spans="1:17" s="233" customFormat="1" ht="12.75" x14ac:dyDescent="0.2">
      <c r="A28" s="235"/>
      <c r="C28" s="235"/>
      <c r="D28" s="235"/>
      <c r="E28" s="235"/>
      <c r="F28" s="236"/>
      <c r="G28" s="236"/>
      <c r="H28" s="236"/>
      <c r="I28" s="236"/>
      <c r="J28" s="236"/>
      <c r="K28" s="236"/>
      <c r="L28" s="236"/>
      <c r="M28" s="236"/>
    </row>
    <row r="29" spans="1:17" s="233" customFormat="1" ht="12.75" x14ac:dyDescent="0.2">
      <c r="A29" s="289" t="s">
        <v>4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89"/>
    </row>
    <row r="30" spans="1:17" s="233" customFormat="1" ht="12.75" x14ac:dyDescent="0.2">
      <c r="A30" s="291" t="s">
        <v>5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1"/>
    </row>
    <row r="31" spans="1:17" s="233" customFormat="1" ht="12.75" x14ac:dyDescent="0.2">
      <c r="A31" s="291" t="s">
        <v>6</v>
      </c>
      <c r="B31" s="291"/>
      <c r="C31" s="291"/>
      <c r="D31" s="291"/>
      <c r="E31" s="291"/>
      <c r="F31" s="291"/>
      <c r="G31" s="291"/>
      <c r="H31" s="291"/>
      <c r="I31" s="291"/>
      <c r="J31" s="291"/>
      <c r="K31" s="291"/>
    </row>
    <row r="32" spans="1:17" s="233" customFormat="1" ht="12.75" x14ac:dyDescent="0.2">
      <c r="A32" s="237"/>
      <c r="C32" s="235"/>
      <c r="D32" s="235"/>
      <c r="E32" s="235"/>
      <c r="F32" s="236"/>
      <c r="G32" s="238"/>
      <c r="H32" s="238"/>
      <c r="I32" s="226"/>
      <c r="J32" s="226"/>
    </row>
    <row r="33" spans="1:13" s="41" customFormat="1" ht="12.75" x14ac:dyDescent="0.2">
      <c r="A33" s="273" t="s">
        <v>200</v>
      </c>
      <c r="B33" s="273"/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/>
    </row>
    <row r="34" spans="1:13" s="233" customFormat="1" ht="12.75" x14ac:dyDescent="0.2">
      <c r="A34" s="237"/>
      <c r="C34" s="235"/>
      <c r="D34" s="235"/>
      <c r="E34" s="235"/>
      <c r="F34" s="236"/>
      <c r="G34" s="238"/>
      <c r="H34" s="238"/>
      <c r="I34" s="226"/>
      <c r="J34" s="226"/>
    </row>
    <row r="35" spans="1:13" s="233" customFormat="1" ht="12.75" x14ac:dyDescent="0.2">
      <c r="A35" s="99"/>
      <c r="B35" s="15"/>
      <c r="C35" s="16"/>
      <c r="D35" s="16"/>
      <c r="E35" s="16"/>
      <c r="F35" s="17"/>
      <c r="G35" s="18"/>
      <c r="H35" s="18"/>
      <c r="I35" s="19"/>
      <c r="J35" s="20"/>
      <c r="K35" s="15"/>
    </row>
    <row r="36" spans="1:13" ht="12.75" x14ac:dyDescent="0.2">
      <c r="B36" s="16" t="s">
        <v>7</v>
      </c>
      <c r="F36" s="17"/>
      <c r="G36" s="18"/>
      <c r="H36" s="18"/>
      <c r="I36" s="14"/>
      <c r="J36" s="290" t="s">
        <v>8</v>
      </c>
      <c r="K36" s="290"/>
    </row>
    <row r="37" spans="1:13" ht="12.75" x14ac:dyDescent="0.2">
      <c r="A37" s="235"/>
      <c r="B37" s="233"/>
      <c r="C37" s="235"/>
      <c r="D37" s="235"/>
      <c r="E37" s="235"/>
      <c r="F37" s="233"/>
      <c r="G37" s="226"/>
      <c r="H37" s="226"/>
      <c r="I37" s="233"/>
      <c r="J37" s="233"/>
      <c r="K37" s="233"/>
      <c r="L37" s="233"/>
    </row>
    <row r="38" spans="1:13" ht="12.75" x14ac:dyDescent="0.2">
      <c r="A38" s="235"/>
      <c r="B38" s="233"/>
      <c r="C38" s="235"/>
      <c r="D38" s="235"/>
      <c r="E38" s="235"/>
      <c r="F38" s="233"/>
      <c r="G38" s="226"/>
      <c r="H38" s="226"/>
      <c r="I38" s="233"/>
      <c r="J38" s="233"/>
      <c r="K38" s="233"/>
      <c r="L38" s="233"/>
    </row>
    <row r="39" spans="1:13" ht="46.5" customHeight="1" x14ac:dyDescent="0.2">
      <c r="A39" s="235"/>
      <c r="B39" s="233"/>
      <c r="C39" s="235"/>
      <c r="D39" s="235"/>
      <c r="E39" s="235"/>
      <c r="F39" s="233"/>
      <c r="G39" s="226"/>
      <c r="H39" s="226"/>
      <c r="I39" s="233"/>
      <c r="J39" s="233"/>
      <c r="K39" s="233"/>
      <c r="L39" s="233"/>
    </row>
  </sheetData>
  <sheetProtection selectLockedCells="1" selectUnlockedCells="1"/>
  <mergeCells count="21">
    <mergeCell ref="A1:B1"/>
    <mergeCell ref="A2:K2"/>
    <mergeCell ref="A3:K3"/>
    <mergeCell ref="A4:K4"/>
    <mergeCell ref="A5:K5"/>
    <mergeCell ref="A6:K6"/>
    <mergeCell ref="J36:K36"/>
    <mergeCell ref="F27:I27"/>
    <mergeCell ref="J27:K27"/>
    <mergeCell ref="A29:K29"/>
    <mergeCell ref="A30:K30"/>
    <mergeCell ref="A33:M33"/>
    <mergeCell ref="A31:K31"/>
    <mergeCell ref="J26:K26"/>
    <mergeCell ref="G26:I26"/>
    <mergeCell ref="A7:I7"/>
    <mergeCell ref="F24:I25"/>
    <mergeCell ref="A8:I8"/>
    <mergeCell ref="F23:I23"/>
    <mergeCell ref="J23:K23"/>
    <mergeCell ref="J24:K25"/>
  </mergeCells>
  <phoneticPr fontId="26" type="noConversion"/>
  <pageMargins left="0.78740157480314965" right="0.78740157480314965" top="1.0236220472440944" bottom="1.0236220472440944" header="0.78740157480314965" footer="0.78740157480314965"/>
  <pageSetup paperSize="9" scale="87" firstPageNumber="0" orientation="landscape" r:id="rId1"/>
  <headerFooter alignWithMargins="0"/>
  <rowBreaks count="1" manualBreakCount="1">
    <brk id="16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49"/>
  <sheetViews>
    <sheetView topLeftCell="A13" zoomScaleNormal="100" workbookViewId="0">
      <selection activeCell="F42" sqref="F42"/>
    </sheetView>
  </sheetViews>
  <sheetFormatPr defaultColWidth="12.5703125" defaultRowHeight="12.75" x14ac:dyDescent="0.2"/>
  <cols>
    <col min="1" max="1" width="5.5703125" style="9" customWidth="1"/>
    <col min="2" max="2" width="10.5703125" style="9" customWidth="1"/>
    <col min="3" max="3" width="16" style="92" customWidth="1"/>
    <col min="4" max="4" width="9" style="9" customWidth="1"/>
    <col min="5" max="5" width="14.42578125" style="9" customWidth="1"/>
    <col min="6" max="6" width="12.5703125" style="9" bestFit="1" customWidth="1"/>
    <col min="7" max="7" width="10.28515625" style="9" bestFit="1" customWidth="1"/>
    <col min="8" max="8" width="10.5703125" style="83" customWidth="1"/>
    <col min="9" max="9" width="8.28515625" style="1" customWidth="1"/>
    <col min="10" max="10" width="11.5703125" style="92" customWidth="1"/>
    <col min="11" max="11" width="11.42578125" style="92" customWidth="1"/>
    <col min="12" max="12" width="13.5703125" style="92" customWidth="1"/>
    <col min="13" max="16384" width="12.5703125" style="92"/>
  </cols>
  <sheetData>
    <row r="1" spans="1:13" s="41" customFormat="1" x14ac:dyDescent="0.2">
      <c r="A1" s="273" t="s">
        <v>126</v>
      </c>
      <c r="B1" s="273"/>
      <c r="C1" s="273"/>
      <c r="D1" s="38"/>
      <c r="E1" s="38"/>
      <c r="F1" s="38"/>
      <c r="G1" s="38"/>
      <c r="H1" s="80"/>
      <c r="I1" s="36"/>
      <c r="J1" s="37"/>
      <c r="K1" s="37"/>
      <c r="L1" s="37"/>
    </row>
    <row r="2" spans="1:13" x14ac:dyDescent="0.2">
      <c r="A2" s="280" t="s">
        <v>190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</row>
    <row r="3" spans="1:13" x14ac:dyDescent="0.2">
      <c r="A3" s="280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</row>
    <row r="4" spans="1:13" x14ac:dyDescent="0.2">
      <c r="A4" s="275" t="s">
        <v>55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</row>
    <row r="5" spans="1:13" x14ac:dyDescent="0.2">
      <c r="A5" s="282" t="s">
        <v>135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</row>
    <row r="6" spans="1:13" x14ac:dyDescent="0.2">
      <c r="A6" s="294" t="s">
        <v>137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</row>
    <row r="7" spans="1:13" x14ac:dyDescent="0.2">
      <c r="A7" s="275" t="s">
        <v>1</v>
      </c>
      <c r="B7" s="275"/>
      <c r="C7" s="275"/>
      <c r="D7" s="275"/>
      <c r="E7" s="275"/>
      <c r="F7" s="275"/>
      <c r="G7" s="275"/>
      <c r="H7" s="275"/>
      <c r="I7" s="275"/>
      <c r="J7" s="275"/>
      <c r="K7" s="1"/>
      <c r="L7" s="1"/>
    </row>
    <row r="8" spans="1:13" x14ac:dyDescent="0.2">
      <c r="A8" s="282"/>
      <c r="B8" s="282"/>
      <c r="C8" s="282"/>
      <c r="D8" s="282"/>
      <c r="E8" s="282"/>
      <c r="F8" s="282"/>
      <c r="G8" s="282"/>
      <c r="H8" s="282"/>
      <c r="I8" s="282"/>
      <c r="J8" s="282"/>
      <c r="K8" s="4"/>
      <c r="L8" s="4"/>
    </row>
    <row r="9" spans="1:13" x14ac:dyDescent="0.2">
      <c r="A9" s="2"/>
      <c r="B9" s="176"/>
      <c r="C9" s="176"/>
      <c r="D9" s="2"/>
      <c r="E9" s="2"/>
      <c r="F9" s="2"/>
      <c r="G9" s="2"/>
      <c r="H9" s="81"/>
      <c r="I9" s="3"/>
      <c r="J9" s="176"/>
      <c r="K9" s="4"/>
      <c r="L9" s="4"/>
    </row>
    <row r="10" spans="1:13" s="152" customFormat="1" ht="70.5" customHeight="1" x14ac:dyDescent="0.2">
      <c r="A10" s="70" t="s">
        <v>57</v>
      </c>
      <c r="B10" s="70" t="s">
        <v>58</v>
      </c>
      <c r="C10" s="70" t="s">
        <v>71</v>
      </c>
      <c r="D10" s="178" t="s">
        <v>61</v>
      </c>
      <c r="E10" s="70" t="s">
        <v>122</v>
      </c>
      <c r="F10" s="70" t="s">
        <v>123</v>
      </c>
      <c r="G10" s="179" t="s">
        <v>62</v>
      </c>
      <c r="H10" s="180" t="s">
        <v>63</v>
      </c>
      <c r="I10" s="179" t="s">
        <v>64</v>
      </c>
      <c r="J10" s="178" t="s">
        <v>65</v>
      </c>
      <c r="K10" s="178" t="s">
        <v>66</v>
      </c>
      <c r="L10" s="178" t="s">
        <v>67</v>
      </c>
    </row>
    <row r="11" spans="1:13" x14ac:dyDescent="0.2">
      <c r="A11" s="133"/>
      <c r="B11" s="134"/>
      <c r="C11" s="135"/>
      <c r="D11" s="129"/>
      <c r="E11" s="129"/>
      <c r="F11" s="129"/>
      <c r="G11" s="136"/>
      <c r="H11" s="137"/>
      <c r="I11" s="131"/>
      <c r="J11" s="131"/>
      <c r="K11" s="138"/>
      <c r="L11" s="139"/>
    </row>
    <row r="12" spans="1:13" s="93" customFormat="1" ht="63.6" customHeight="1" x14ac:dyDescent="0.2">
      <c r="A12" s="155" t="s">
        <v>15</v>
      </c>
      <c r="B12" s="155">
        <v>5020066</v>
      </c>
      <c r="C12" s="156" t="s">
        <v>99</v>
      </c>
      <c r="D12" s="155" t="s">
        <v>9</v>
      </c>
      <c r="E12" s="157"/>
      <c r="F12" s="157"/>
      <c r="G12" s="158">
        <v>1100</v>
      </c>
      <c r="H12" s="159"/>
      <c r="I12" s="160"/>
      <c r="J12" s="161">
        <f>+H12*(1-I12/100)</f>
        <v>0</v>
      </c>
      <c r="K12" s="162">
        <f>+G12*H12</f>
        <v>0</v>
      </c>
      <c r="L12" s="162">
        <f>+G12*J12</f>
        <v>0</v>
      </c>
      <c r="M12" s="163"/>
    </row>
    <row r="13" spans="1:13" s="93" customFormat="1" ht="63.6" customHeight="1" x14ac:dyDescent="0.2">
      <c r="A13" s="155" t="s">
        <v>16</v>
      </c>
      <c r="B13" s="155">
        <v>5012263</v>
      </c>
      <c r="C13" s="156" t="s">
        <v>100</v>
      </c>
      <c r="D13" s="155" t="s">
        <v>9</v>
      </c>
      <c r="E13" s="157"/>
      <c r="F13" s="157"/>
      <c r="G13" s="158">
        <v>150</v>
      </c>
      <c r="H13" s="159"/>
      <c r="I13" s="160"/>
      <c r="J13" s="161">
        <f t="shared" ref="J13:J19" si="0">+H13*(1-I13/100)</f>
        <v>0</v>
      </c>
      <c r="K13" s="162">
        <f t="shared" ref="K13:K19" si="1">+G13*H13</f>
        <v>0</v>
      </c>
      <c r="L13" s="162">
        <f t="shared" ref="L13:L19" si="2">+G13*J13</f>
        <v>0</v>
      </c>
      <c r="M13" s="163"/>
    </row>
    <row r="14" spans="1:13" s="93" customFormat="1" ht="63.6" customHeight="1" x14ac:dyDescent="0.2">
      <c r="A14" s="155" t="s">
        <v>17</v>
      </c>
      <c r="B14" s="155">
        <v>5020067</v>
      </c>
      <c r="C14" s="156" t="s">
        <v>103</v>
      </c>
      <c r="D14" s="155" t="s">
        <v>9</v>
      </c>
      <c r="E14" s="157"/>
      <c r="F14" s="157"/>
      <c r="G14" s="158">
        <v>40</v>
      </c>
      <c r="H14" s="159"/>
      <c r="I14" s="160"/>
      <c r="J14" s="161">
        <f t="shared" si="0"/>
        <v>0</v>
      </c>
      <c r="K14" s="162">
        <f t="shared" si="1"/>
        <v>0</v>
      </c>
      <c r="L14" s="162">
        <f t="shared" si="2"/>
        <v>0</v>
      </c>
      <c r="M14" s="163"/>
    </row>
    <row r="15" spans="1:13" s="93" customFormat="1" ht="87" customHeight="1" x14ac:dyDescent="0.2">
      <c r="A15" s="155" t="s">
        <v>18</v>
      </c>
      <c r="B15" s="155">
        <v>5012262</v>
      </c>
      <c r="C15" s="164" t="s">
        <v>101</v>
      </c>
      <c r="D15" s="155" t="s">
        <v>9</v>
      </c>
      <c r="E15" s="157"/>
      <c r="F15" s="157"/>
      <c r="G15" s="158">
        <v>70</v>
      </c>
      <c r="H15" s="159"/>
      <c r="I15" s="160"/>
      <c r="J15" s="161">
        <f t="shared" si="0"/>
        <v>0</v>
      </c>
      <c r="K15" s="162">
        <f t="shared" si="1"/>
        <v>0</v>
      </c>
      <c r="L15" s="162">
        <f t="shared" si="2"/>
        <v>0</v>
      </c>
      <c r="M15" s="163"/>
    </row>
    <row r="16" spans="1:13" s="93" customFormat="1" ht="63.6" customHeight="1" x14ac:dyDescent="0.2">
      <c r="A16" s="155" t="s">
        <v>19</v>
      </c>
      <c r="B16" s="155">
        <v>5012265</v>
      </c>
      <c r="C16" s="156" t="s">
        <v>104</v>
      </c>
      <c r="D16" s="155" t="s">
        <v>9</v>
      </c>
      <c r="E16" s="157"/>
      <c r="F16" s="157"/>
      <c r="G16" s="158">
        <v>46</v>
      </c>
      <c r="H16" s="159"/>
      <c r="I16" s="160"/>
      <c r="J16" s="161">
        <f t="shared" si="0"/>
        <v>0</v>
      </c>
      <c r="K16" s="162">
        <f t="shared" si="1"/>
        <v>0</v>
      </c>
      <c r="L16" s="162">
        <f t="shared" si="2"/>
        <v>0</v>
      </c>
      <c r="M16" s="163"/>
    </row>
    <row r="17" spans="1:49" s="93" customFormat="1" ht="63.6" customHeight="1" x14ac:dyDescent="0.2">
      <c r="A17" s="155" t="s">
        <v>20</v>
      </c>
      <c r="B17" s="155">
        <v>5012247</v>
      </c>
      <c r="C17" s="165" t="s">
        <v>102</v>
      </c>
      <c r="D17" s="155" t="s">
        <v>9</v>
      </c>
      <c r="E17" s="157"/>
      <c r="F17" s="157"/>
      <c r="G17" s="158">
        <v>1100</v>
      </c>
      <c r="H17" s="159"/>
      <c r="I17" s="160"/>
      <c r="J17" s="161">
        <f t="shared" si="0"/>
        <v>0</v>
      </c>
      <c r="K17" s="162">
        <f t="shared" si="1"/>
        <v>0</v>
      </c>
      <c r="L17" s="162">
        <f t="shared" si="2"/>
        <v>0</v>
      </c>
      <c r="M17" s="163"/>
    </row>
    <row r="18" spans="1:49" s="93" customFormat="1" ht="63.6" customHeight="1" x14ac:dyDescent="0.2">
      <c r="A18" s="155" t="s">
        <v>21</v>
      </c>
      <c r="B18" s="155">
        <v>5012261</v>
      </c>
      <c r="C18" s="156" t="s">
        <v>94</v>
      </c>
      <c r="D18" s="155" t="s">
        <v>9</v>
      </c>
      <c r="E18" s="157"/>
      <c r="F18" s="157"/>
      <c r="G18" s="158">
        <v>100</v>
      </c>
      <c r="H18" s="159"/>
      <c r="I18" s="160"/>
      <c r="J18" s="161">
        <f t="shared" si="0"/>
        <v>0</v>
      </c>
      <c r="K18" s="162">
        <f t="shared" si="1"/>
        <v>0</v>
      </c>
      <c r="L18" s="162">
        <f t="shared" si="2"/>
        <v>0</v>
      </c>
      <c r="M18" s="163"/>
    </row>
    <row r="19" spans="1:49" s="93" customFormat="1" ht="63.6" customHeight="1" x14ac:dyDescent="0.2">
      <c r="A19" s="155" t="s">
        <v>24</v>
      </c>
      <c r="B19" s="155">
        <v>5012248</v>
      </c>
      <c r="C19" s="156" t="s">
        <v>95</v>
      </c>
      <c r="D19" s="155" t="s">
        <v>9</v>
      </c>
      <c r="E19" s="157"/>
      <c r="F19" s="157"/>
      <c r="G19" s="158">
        <v>10</v>
      </c>
      <c r="H19" s="159"/>
      <c r="I19" s="160"/>
      <c r="J19" s="161">
        <f t="shared" si="0"/>
        <v>0</v>
      </c>
      <c r="K19" s="162">
        <f t="shared" si="1"/>
        <v>0</v>
      </c>
      <c r="L19" s="162">
        <f t="shared" si="2"/>
        <v>0</v>
      </c>
      <c r="M19" s="163"/>
    </row>
    <row r="20" spans="1:49" s="93" customFormat="1" ht="63.6" customHeight="1" x14ac:dyDescent="0.2">
      <c r="A20" s="155" t="s">
        <v>25</v>
      </c>
      <c r="B20" s="155" t="s">
        <v>87</v>
      </c>
      <c r="C20" s="156" t="s">
        <v>121</v>
      </c>
      <c r="D20" s="155" t="s">
        <v>9</v>
      </c>
      <c r="E20" s="157"/>
      <c r="F20" s="157"/>
      <c r="G20" s="158">
        <v>20</v>
      </c>
      <c r="H20" s="159"/>
      <c r="I20" s="160"/>
      <c r="J20" s="161">
        <f t="shared" ref="J20:J27" si="3">+H20*(1-I20/100)</f>
        <v>0</v>
      </c>
      <c r="K20" s="162">
        <f t="shared" ref="K20:K27" si="4">+G20*H20</f>
        <v>0</v>
      </c>
      <c r="L20" s="162">
        <f t="shared" ref="L20:L27" si="5">+G20*J20</f>
        <v>0</v>
      </c>
      <c r="M20" s="163"/>
    </row>
    <row r="21" spans="1:49" s="93" customFormat="1" ht="63.6" customHeight="1" x14ac:dyDescent="0.2">
      <c r="A21" s="155" t="s">
        <v>26</v>
      </c>
      <c r="B21" s="155">
        <v>5023390</v>
      </c>
      <c r="C21" s="156" t="s">
        <v>116</v>
      </c>
      <c r="D21" s="155" t="s">
        <v>2</v>
      </c>
      <c r="E21" s="157"/>
      <c r="F21" s="157"/>
      <c r="G21" s="158">
        <v>50</v>
      </c>
      <c r="H21" s="159"/>
      <c r="I21" s="160"/>
      <c r="J21" s="161">
        <f t="shared" si="3"/>
        <v>0</v>
      </c>
      <c r="K21" s="162">
        <f t="shared" si="4"/>
        <v>0</v>
      </c>
      <c r="L21" s="162">
        <f t="shared" si="5"/>
        <v>0</v>
      </c>
      <c r="M21" s="163"/>
    </row>
    <row r="22" spans="1:49" s="93" customFormat="1" ht="63.6" customHeight="1" x14ac:dyDescent="0.2">
      <c r="A22" s="155" t="s">
        <v>27</v>
      </c>
      <c r="B22" s="155">
        <v>5012246</v>
      </c>
      <c r="C22" s="156" t="s">
        <v>96</v>
      </c>
      <c r="D22" s="155" t="s">
        <v>37</v>
      </c>
      <c r="E22" s="157"/>
      <c r="F22" s="157"/>
      <c r="G22" s="158">
        <v>8</v>
      </c>
      <c r="H22" s="159"/>
      <c r="I22" s="160"/>
      <c r="J22" s="161">
        <f t="shared" si="3"/>
        <v>0</v>
      </c>
      <c r="K22" s="162">
        <f t="shared" si="4"/>
        <v>0</v>
      </c>
      <c r="L22" s="162">
        <f t="shared" si="5"/>
        <v>0</v>
      </c>
      <c r="M22" s="163"/>
    </row>
    <row r="23" spans="1:49" s="93" customFormat="1" ht="63.6" customHeight="1" x14ac:dyDescent="0.2">
      <c r="A23" s="155" t="s">
        <v>28</v>
      </c>
      <c r="B23" s="155">
        <v>5012249</v>
      </c>
      <c r="C23" s="156" t="s">
        <v>98</v>
      </c>
      <c r="D23" s="155" t="s">
        <v>9</v>
      </c>
      <c r="E23" s="157"/>
      <c r="F23" s="157"/>
      <c r="G23" s="158">
        <v>70</v>
      </c>
      <c r="H23" s="159"/>
      <c r="I23" s="160"/>
      <c r="J23" s="161">
        <f>+H23*(1-I23/100)</f>
        <v>0</v>
      </c>
      <c r="K23" s="162">
        <f>+G23*H23</f>
        <v>0</v>
      </c>
      <c r="L23" s="162">
        <f>+G23*J23</f>
        <v>0</v>
      </c>
      <c r="M23" s="163"/>
    </row>
    <row r="24" spans="1:49" s="93" customFormat="1" ht="63.6" customHeight="1" x14ac:dyDescent="0.2">
      <c r="A24" s="155" t="s">
        <v>29</v>
      </c>
      <c r="B24" s="155">
        <v>5016773</v>
      </c>
      <c r="C24" s="156" t="s">
        <v>97</v>
      </c>
      <c r="D24" s="155" t="s">
        <v>9</v>
      </c>
      <c r="E24" s="157"/>
      <c r="F24" s="157"/>
      <c r="G24" s="158">
        <v>10</v>
      </c>
      <c r="H24" s="159"/>
      <c r="I24" s="160"/>
      <c r="J24" s="161">
        <f>+H24*(1-I24/100)</f>
        <v>0</v>
      </c>
      <c r="K24" s="162">
        <f>+G24*H24</f>
        <v>0</v>
      </c>
      <c r="L24" s="162">
        <f>+G24*J24</f>
        <v>0</v>
      </c>
      <c r="M24" s="163"/>
    </row>
    <row r="25" spans="1:49" s="93" customFormat="1" ht="63.6" customHeight="1" x14ac:dyDescent="0.2">
      <c r="A25" s="155" t="s">
        <v>30</v>
      </c>
      <c r="B25" s="155">
        <v>5031489</v>
      </c>
      <c r="C25" s="156" t="s">
        <v>120</v>
      </c>
      <c r="D25" s="155" t="s">
        <v>9</v>
      </c>
      <c r="E25" s="157"/>
      <c r="F25" s="157"/>
      <c r="G25" s="158">
        <v>300</v>
      </c>
      <c r="H25" s="166"/>
      <c r="I25" s="160"/>
      <c r="J25" s="161">
        <f t="shared" si="3"/>
        <v>0</v>
      </c>
      <c r="K25" s="162">
        <f t="shared" si="4"/>
        <v>0</v>
      </c>
      <c r="L25" s="162">
        <f t="shared" si="5"/>
        <v>0</v>
      </c>
      <c r="M25" s="163"/>
    </row>
    <row r="26" spans="1:49" s="93" customFormat="1" ht="63.75" x14ac:dyDescent="0.2">
      <c r="A26" s="155" t="s">
        <v>31</v>
      </c>
      <c r="B26" s="155">
        <v>958196</v>
      </c>
      <c r="C26" s="156" t="s">
        <v>191</v>
      </c>
      <c r="D26" s="155" t="s">
        <v>9</v>
      </c>
      <c r="E26" s="157"/>
      <c r="F26" s="157"/>
      <c r="G26" s="158">
        <v>30</v>
      </c>
      <c r="H26" s="159"/>
      <c r="I26" s="160"/>
      <c r="J26" s="161">
        <f t="shared" si="3"/>
        <v>0</v>
      </c>
      <c r="K26" s="162">
        <f t="shared" si="4"/>
        <v>0</v>
      </c>
      <c r="L26" s="162">
        <f t="shared" si="5"/>
        <v>0</v>
      </c>
      <c r="M26" s="16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</row>
    <row r="27" spans="1:49" s="93" customFormat="1" ht="51" x14ac:dyDescent="0.2">
      <c r="A27" s="155" t="s">
        <v>32</v>
      </c>
      <c r="B27" s="155"/>
      <c r="C27" s="156" t="s">
        <v>192</v>
      </c>
      <c r="D27" s="155" t="s">
        <v>9</v>
      </c>
      <c r="E27" s="157"/>
      <c r="F27" s="157"/>
      <c r="G27" s="158">
        <v>15</v>
      </c>
      <c r="H27" s="159"/>
      <c r="I27" s="160"/>
      <c r="J27" s="161">
        <f t="shared" si="3"/>
        <v>0</v>
      </c>
      <c r="K27" s="162">
        <f t="shared" si="4"/>
        <v>0</v>
      </c>
      <c r="L27" s="162">
        <f t="shared" si="5"/>
        <v>0</v>
      </c>
      <c r="M27" s="16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</row>
    <row r="28" spans="1:49" ht="19.350000000000001" customHeight="1" x14ac:dyDescent="0.2">
      <c r="A28" s="6"/>
      <c r="B28" s="140"/>
      <c r="C28" s="5"/>
      <c r="D28" s="6"/>
      <c r="E28" s="6"/>
      <c r="F28" s="6"/>
      <c r="G28" s="296" t="s">
        <v>69</v>
      </c>
      <c r="H28" s="297"/>
      <c r="I28" s="297"/>
      <c r="J28" s="298"/>
      <c r="K28" s="285">
        <f>SUM(K12:K27)</f>
        <v>0</v>
      </c>
      <c r="L28" s="286"/>
      <c r="M28" s="105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</row>
    <row r="29" spans="1:49" ht="12.6" customHeight="1" x14ac:dyDescent="0.2">
      <c r="A29" s="6"/>
      <c r="B29" s="140"/>
      <c r="C29" s="5"/>
      <c r="D29" s="6"/>
      <c r="E29" s="6"/>
      <c r="F29" s="6"/>
      <c r="G29" s="249" t="s">
        <v>68</v>
      </c>
      <c r="H29" s="250"/>
      <c r="I29" s="250"/>
      <c r="J29" s="251"/>
      <c r="K29" s="299">
        <f>SUM(L12:L27)</f>
        <v>0</v>
      </c>
      <c r="L29" s="300"/>
      <c r="M29" s="5"/>
    </row>
    <row r="30" spans="1:49" x14ac:dyDescent="0.2">
      <c r="A30" s="6"/>
      <c r="B30" s="140"/>
      <c r="C30" s="140"/>
      <c r="D30" s="6"/>
      <c r="E30" s="6"/>
      <c r="F30" s="6"/>
      <c r="G30" s="252"/>
      <c r="H30" s="253"/>
      <c r="I30" s="253"/>
      <c r="J30" s="254"/>
      <c r="K30" s="301"/>
      <c r="L30" s="302"/>
      <c r="M30" s="5"/>
    </row>
    <row r="31" spans="1:49" x14ac:dyDescent="0.2">
      <c r="A31" s="6"/>
      <c r="B31" s="6"/>
      <c r="C31" s="5"/>
      <c r="D31" s="6"/>
      <c r="E31" s="6"/>
      <c r="F31" s="6"/>
      <c r="G31" s="65">
        <v>22</v>
      </c>
      <c r="H31" s="246" t="s">
        <v>3</v>
      </c>
      <c r="I31" s="247"/>
      <c r="J31" s="248"/>
      <c r="K31" s="303">
        <f>+K29*0.22</f>
        <v>0</v>
      </c>
      <c r="L31" s="304"/>
      <c r="M31" s="5"/>
    </row>
    <row r="32" spans="1:49" x14ac:dyDescent="0.2">
      <c r="A32" s="6"/>
      <c r="B32" s="6"/>
      <c r="C32" s="5"/>
      <c r="D32" s="6"/>
      <c r="E32" s="6"/>
      <c r="F32" s="6"/>
      <c r="G32" s="269" t="s">
        <v>70</v>
      </c>
      <c r="H32" s="270"/>
      <c r="I32" s="270"/>
      <c r="J32" s="271"/>
      <c r="K32" s="303">
        <f>+K29+K31</f>
        <v>0</v>
      </c>
      <c r="L32" s="304"/>
      <c r="M32" s="5"/>
      <c r="N32" s="153"/>
    </row>
    <row r="33" spans="1:15" x14ac:dyDescent="0.2">
      <c r="A33" s="6"/>
      <c r="B33" s="6"/>
      <c r="C33" s="5"/>
      <c r="D33" s="6"/>
      <c r="E33" s="6"/>
      <c r="F33" s="6"/>
      <c r="G33" s="5"/>
      <c r="H33" s="141"/>
      <c r="I33" s="5"/>
      <c r="J33" s="5"/>
      <c r="K33" s="5"/>
      <c r="L33" s="5"/>
      <c r="M33" s="5"/>
    </row>
    <row r="34" spans="1:15" x14ac:dyDescent="0.2">
      <c r="A34" s="280" t="s">
        <v>4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5"/>
    </row>
    <row r="35" spans="1:15" x14ac:dyDescent="0.2">
      <c r="A35" s="282" t="s">
        <v>5</v>
      </c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5"/>
    </row>
    <row r="36" spans="1:15" x14ac:dyDescent="0.2">
      <c r="A36" s="282" t="s">
        <v>6</v>
      </c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5"/>
    </row>
    <row r="37" spans="1:15" x14ac:dyDescent="0.2">
      <c r="A37" s="142"/>
      <c r="B37" s="142"/>
      <c r="C37" s="5"/>
      <c r="D37" s="6"/>
      <c r="E37" s="6"/>
      <c r="F37" s="6"/>
      <c r="G37" s="21"/>
      <c r="H37" s="82"/>
      <c r="I37" s="7"/>
      <c r="J37" s="4"/>
      <c r="K37" s="4"/>
      <c r="L37" s="5"/>
      <c r="M37" s="5"/>
    </row>
    <row r="38" spans="1:15" s="41" customFormat="1" x14ac:dyDescent="0.2">
      <c r="A38" s="273" t="s">
        <v>200</v>
      </c>
      <c r="B38" s="273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</row>
    <row r="39" spans="1:15" x14ac:dyDescent="0.2">
      <c r="A39" s="173"/>
      <c r="B39" s="173"/>
      <c r="C39" s="173"/>
      <c r="D39" s="173"/>
      <c r="E39" s="173"/>
      <c r="F39" s="173"/>
      <c r="G39" s="173"/>
      <c r="H39" s="239"/>
      <c r="I39" s="173"/>
      <c r="J39" s="173"/>
      <c r="K39" s="173"/>
      <c r="L39" s="173"/>
      <c r="M39" s="173"/>
    </row>
    <row r="40" spans="1:15" x14ac:dyDescent="0.2">
      <c r="A40" s="174"/>
      <c r="B40" s="174"/>
      <c r="C40" s="174"/>
      <c r="D40" s="174"/>
      <c r="E40" s="174"/>
      <c r="F40" s="174"/>
      <c r="G40" s="174"/>
      <c r="H40" s="94"/>
      <c r="I40" s="174"/>
      <c r="J40" s="174"/>
      <c r="K40" s="174"/>
      <c r="L40" s="174"/>
      <c r="M40" s="174"/>
    </row>
    <row r="41" spans="1:15" x14ac:dyDescent="0.2">
      <c r="A41" s="76"/>
      <c r="B41" s="76"/>
      <c r="C41" s="8"/>
      <c r="G41" s="22"/>
      <c r="I41" s="11"/>
      <c r="J41" s="12"/>
      <c r="K41" s="13"/>
      <c r="L41" s="8"/>
    </row>
    <row r="42" spans="1:15" x14ac:dyDescent="0.2">
      <c r="C42" s="9" t="s">
        <v>7</v>
      </c>
      <c r="G42" s="22"/>
      <c r="I42" s="11"/>
      <c r="J42" s="1"/>
      <c r="K42" s="287" t="s">
        <v>8</v>
      </c>
      <c r="L42" s="287"/>
    </row>
    <row r="43" spans="1:15" x14ac:dyDescent="0.2">
      <c r="A43" s="6"/>
      <c r="B43" s="6"/>
      <c r="C43" s="5"/>
      <c r="D43" s="6"/>
      <c r="E43" s="6"/>
      <c r="F43" s="6"/>
      <c r="G43" s="6"/>
      <c r="H43" s="82"/>
      <c r="I43" s="4"/>
      <c r="J43" s="5"/>
      <c r="K43" s="5"/>
      <c r="L43" s="5"/>
      <c r="M43" s="5"/>
      <c r="N43" s="5"/>
      <c r="O43" s="5"/>
    </row>
    <row r="44" spans="1:15" x14ac:dyDescent="0.2">
      <c r="A44" s="6"/>
      <c r="B44" s="6"/>
      <c r="C44" s="5"/>
      <c r="D44" s="6"/>
      <c r="E44" s="6"/>
      <c r="F44" s="6"/>
      <c r="G44" s="6"/>
      <c r="H44" s="82"/>
      <c r="I44" s="4"/>
      <c r="J44" s="5"/>
      <c r="K44" s="5"/>
      <c r="L44" s="5"/>
      <c r="M44" s="5"/>
      <c r="N44" s="5"/>
      <c r="O44" s="5"/>
    </row>
    <row r="45" spans="1:15" x14ac:dyDescent="0.2">
      <c r="A45" s="6"/>
      <c r="B45" s="6"/>
      <c r="C45" s="5"/>
      <c r="D45" s="6"/>
      <c r="E45" s="6"/>
      <c r="F45" s="6"/>
      <c r="G45" s="6"/>
      <c r="H45" s="82"/>
      <c r="I45" s="4"/>
      <c r="J45" s="5"/>
      <c r="K45" s="5"/>
      <c r="L45" s="5"/>
      <c r="M45" s="5"/>
      <c r="N45" s="5"/>
      <c r="O45" s="5"/>
    </row>
    <row r="46" spans="1:15" x14ac:dyDescent="0.2">
      <c r="A46" s="6"/>
      <c r="B46" s="6"/>
      <c r="C46" s="5"/>
      <c r="D46" s="6"/>
      <c r="E46" s="6"/>
      <c r="F46" s="6"/>
      <c r="G46" s="6"/>
      <c r="H46" s="82"/>
      <c r="I46" s="4"/>
      <c r="J46" s="5"/>
      <c r="K46" s="5"/>
      <c r="L46" s="5"/>
      <c r="M46" s="5"/>
      <c r="N46" s="5"/>
      <c r="O46" s="5"/>
    </row>
    <row r="47" spans="1:15" x14ac:dyDescent="0.2">
      <c r="A47" s="6"/>
      <c r="B47" s="6"/>
      <c r="C47" s="5"/>
      <c r="D47" s="6"/>
      <c r="E47" s="6"/>
      <c r="F47" s="6"/>
      <c r="G47" s="6"/>
      <c r="H47" s="82"/>
      <c r="I47" s="4"/>
      <c r="J47" s="5"/>
      <c r="K47" s="5"/>
      <c r="L47" s="5"/>
      <c r="M47" s="5"/>
      <c r="N47" s="5"/>
      <c r="O47" s="5"/>
    </row>
    <row r="48" spans="1:15" x14ac:dyDescent="0.2">
      <c r="A48" s="6"/>
      <c r="B48" s="6"/>
      <c r="C48" s="5"/>
      <c r="D48" s="6"/>
      <c r="E48" s="6"/>
      <c r="F48" s="6"/>
      <c r="G48" s="6"/>
      <c r="H48" s="82"/>
      <c r="I48" s="4"/>
      <c r="J48" s="5"/>
      <c r="K48" s="5"/>
      <c r="L48" s="5"/>
      <c r="M48" s="5"/>
      <c r="N48" s="5"/>
      <c r="O48" s="5"/>
    </row>
    <row r="49" spans="1:15" x14ac:dyDescent="0.2">
      <c r="A49" s="6"/>
      <c r="B49" s="6"/>
      <c r="C49" s="5"/>
      <c r="D49" s="6"/>
      <c r="E49" s="6"/>
      <c r="F49" s="6"/>
      <c r="G49" s="6"/>
      <c r="H49" s="82"/>
      <c r="I49" s="4"/>
      <c r="J49" s="5"/>
      <c r="K49" s="5"/>
      <c r="L49" s="5"/>
      <c r="M49" s="5"/>
      <c r="N49" s="5"/>
      <c r="O49" s="5"/>
    </row>
  </sheetData>
  <mergeCells count="21">
    <mergeCell ref="G29:J30"/>
    <mergeCell ref="K29:L30"/>
    <mergeCell ref="H31:J31"/>
    <mergeCell ref="K31:L31"/>
    <mergeCell ref="K42:L42"/>
    <mergeCell ref="G32:J32"/>
    <mergeCell ref="K32:L32"/>
    <mergeCell ref="A34:L34"/>
    <mergeCell ref="A35:L35"/>
    <mergeCell ref="A36:L36"/>
    <mergeCell ref="A38:M38"/>
    <mergeCell ref="A7:J7"/>
    <mergeCell ref="A6:L6"/>
    <mergeCell ref="A8:J8"/>
    <mergeCell ref="G28:J28"/>
    <mergeCell ref="K28:L28"/>
    <mergeCell ref="A1:C1"/>
    <mergeCell ref="A2:L2"/>
    <mergeCell ref="A3:L3"/>
    <mergeCell ref="A4:L4"/>
    <mergeCell ref="A5:L5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6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9"/>
  <sheetViews>
    <sheetView tabSelected="1" topLeftCell="A41" zoomScaleNormal="100" workbookViewId="0">
      <selection activeCell="C48" sqref="C48"/>
    </sheetView>
  </sheetViews>
  <sheetFormatPr defaultColWidth="12.5703125" defaultRowHeight="34.5" customHeight="1" x14ac:dyDescent="0.2"/>
  <cols>
    <col min="1" max="1" width="7" style="42" customWidth="1"/>
    <col min="2" max="2" width="10.5703125" style="42" customWidth="1"/>
    <col min="3" max="3" width="40.28515625" style="188" customWidth="1"/>
    <col min="4" max="4" width="17" style="52" customWidth="1"/>
    <col min="5" max="6" width="13.42578125" style="41" customWidth="1"/>
    <col min="7" max="7" width="9.42578125" style="42" customWidth="1"/>
    <col min="8" max="8" width="10.42578125" style="42" customWidth="1"/>
    <col min="9" max="9" width="10.5703125" style="46" customWidth="1"/>
    <col min="10" max="10" width="9.42578125" style="33" customWidth="1"/>
    <col min="11" max="11" width="15.28515625" style="41" customWidth="1"/>
    <col min="12" max="12" width="16.28515625" style="41" customWidth="1"/>
    <col min="13" max="13" width="18.85546875" style="41" customWidth="1"/>
    <col min="14" max="16384" width="12.5703125" style="41"/>
  </cols>
  <sheetData>
    <row r="1" spans="1:13" ht="12.75" x14ac:dyDescent="0.2">
      <c r="A1" s="273" t="s">
        <v>126</v>
      </c>
      <c r="B1" s="273"/>
      <c r="C1" s="273"/>
      <c r="D1" s="50"/>
      <c r="E1" s="37"/>
      <c r="F1" s="37"/>
      <c r="G1" s="38"/>
      <c r="H1" s="38"/>
      <c r="I1" s="80"/>
      <c r="J1" s="36"/>
      <c r="K1" s="37"/>
      <c r="L1" s="37"/>
      <c r="M1" s="37"/>
    </row>
    <row r="2" spans="1:13" ht="12.75" x14ac:dyDescent="0.2">
      <c r="A2" s="305" t="s">
        <v>190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</row>
    <row r="3" spans="1:13" ht="12.75" x14ac:dyDescent="0.2">
      <c r="A3" s="306"/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</row>
    <row r="4" spans="1:13" ht="12.75" x14ac:dyDescent="0.2">
      <c r="A4" s="307" t="s">
        <v>54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</row>
    <row r="5" spans="1:13" ht="12.75" x14ac:dyDescent="0.2">
      <c r="A5" s="308" t="s">
        <v>131</v>
      </c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</row>
    <row r="6" spans="1:13" ht="12.75" x14ac:dyDescent="0.2">
      <c r="A6" s="309" t="s">
        <v>138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</row>
    <row r="7" spans="1:13" ht="12.75" x14ac:dyDescent="0.2">
      <c r="A7" s="307" t="s">
        <v>1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3"/>
      <c r="M7" s="33"/>
    </row>
    <row r="8" spans="1:13" ht="12.75" x14ac:dyDescent="0.2">
      <c r="A8" s="34"/>
      <c r="B8" s="34"/>
      <c r="C8" s="182"/>
      <c r="D8" s="53"/>
      <c r="E8" s="177"/>
      <c r="F8" s="177"/>
      <c r="G8" s="34"/>
      <c r="H8" s="34"/>
      <c r="I8" s="47"/>
      <c r="J8" s="35"/>
      <c r="K8" s="177"/>
      <c r="L8" s="36"/>
      <c r="M8" s="36"/>
    </row>
    <row r="9" spans="1:13" s="89" customFormat="1" ht="71.25" customHeight="1" x14ac:dyDescent="0.2">
      <c r="A9" s="54" t="s">
        <v>57</v>
      </c>
      <c r="B9" s="54" t="s">
        <v>58</v>
      </c>
      <c r="C9" s="55" t="s">
        <v>71</v>
      </c>
      <c r="D9" s="55" t="s">
        <v>59</v>
      </c>
      <c r="E9" s="55" t="s">
        <v>122</v>
      </c>
      <c r="F9" s="70" t="s">
        <v>123</v>
      </c>
      <c r="G9" s="56" t="s">
        <v>61</v>
      </c>
      <c r="H9" s="57" t="s">
        <v>62</v>
      </c>
      <c r="I9" s="58" t="s">
        <v>63</v>
      </c>
      <c r="J9" s="59" t="s">
        <v>64</v>
      </c>
      <c r="K9" s="60" t="s">
        <v>65</v>
      </c>
      <c r="L9" s="60" t="s">
        <v>66</v>
      </c>
      <c r="M9" s="60" t="s">
        <v>67</v>
      </c>
    </row>
    <row r="10" spans="1:13" s="90" customFormat="1" ht="12.75" x14ac:dyDescent="0.2">
      <c r="A10" s="143"/>
      <c r="B10" s="143"/>
      <c r="C10" s="183"/>
      <c r="D10" s="143"/>
      <c r="E10" s="144"/>
      <c r="F10" s="144"/>
      <c r="G10" s="136"/>
      <c r="H10" s="136"/>
      <c r="I10" s="145"/>
      <c r="J10" s="146"/>
      <c r="K10" s="147"/>
      <c r="L10" s="148"/>
      <c r="M10" s="148"/>
    </row>
    <row r="11" spans="1:13" s="196" customFormat="1" ht="30.75" customHeight="1" x14ac:dyDescent="0.2">
      <c r="A11" s="189" t="s">
        <v>15</v>
      </c>
      <c r="B11" s="168">
        <v>5020099</v>
      </c>
      <c r="C11" s="169" t="s">
        <v>49</v>
      </c>
      <c r="D11" s="168"/>
      <c r="E11" s="190"/>
      <c r="F11" s="190"/>
      <c r="G11" s="155" t="s">
        <v>2</v>
      </c>
      <c r="H11" s="158">
        <v>10</v>
      </c>
      <c r="I11" s="191"/>
      <c r="J11" s="192"/>
      <c r="K11" s="193">
        <f>+I11*(1-J11/100)</f>
        <v>0</v>
      </c>
      <c r="L11" s="193">
        <f>+H11*I11</f>
        <v>0</v>
      </c>
      <c r="M11" s="193">
        <f>+H11*K11</f>
        <v>0</v>
      </c>
    </row>
    <row r="12" spans="1:13" s="196" customFormat="1" ht="30.75" customHeight="1" x14ac:dyDescent="0.2">
      <c r="A12" s="189" t="s">
        <v>16</v>
      </c>
      <c r="B12" s="168" t="s">
        <v>38</v>
      </c>
      <c r="C12" s="169" t="s">
        <v>188</v>
      </c>
      <c r="D12" s="168" t="s">
        <v>167</v>
      </c>
      <c r="E12" s="190"/>
      <c r="F12" s="190"/>
      <c r="G12" s="155" t="s">
        <v>2</v>
      </c>
      <c r="H12" s="158">
        <v>3</v>
      </c>
      <c r="I12" s="191"/>
      <c r="J12" s="192"/>
      <c r="K12" s="193">
        <f t="shared" ref="K12:K49" si="0">+I12*(1-J12/100)</f>
        <v>0</v>
      </c>
      <c r="L12" s="193">
        <f>+H12*I12</f>
        <v>0</v>
      </c>
      <c r="M12" s="193">
        <f>+H12*K12</f>
        <v>0</v>
      </c>
    </row>
    <row r="13" spans="1:13" s="196" customFormat="1" ht="30.75" customHeight="1" x14ac:dyDescent="0.2">
      <c r="A13" s="189" t="s">
        <v>17</v>
      </c>
      <c r="B13" s="168" t="s">
        <v>38</v>
      </c>
      <c r="C13" s="169" t="s">
        <v>169</v>
      </c>
      <c r="D13" s="168" t="s">
        <v>168</v>
      </c>
      <c r="E13" s="190"/>
      <c r="F13" s="190"/>
      <c r="G13" s="155" t="s">
        <v>9</v>
      </c>
      <c r="H13" s="158">
        <v>10</v>
      </c>
      <c r="I13" s="191"/>
      <c r="J13" s="192"/>
      <c r="K13" s="193">
        <f t="shared" si="0"/>
        <v>0</v>
      </c>
      <c r="L13" s="193">
        <f t="shared" ref="L13:L23" si="1">+H13*I13</f>
        <v>0</v>
      </c>
      <c r="M13" s="193">
        <f t="shared" ref="M13:M23" si="2">+H13*K13</f>
        <v>0</v>
      </c>
    </row>
    <row r="14" spans="1:13" s="196" customFormat="1" ht="30.75" customHeight="1" x14ac:dyDescent="0.2">
      <c r="A14" s="189" t="s">
        <v>18</v>
      </c>
      <c r="B14" s="168" t="s">
        <v>38</v>
      </c>
      <c r="C14" s="169" t="s">
        <v>171</v>
      </c>
      <c r="D14" s="168" t="s">
        <v>170</v>
      </c>
      <c r="E14" s="190"/>
      <c r="F14" s="190"/>
      <c r="G14" s="155" t="s">
        <v>9</v>
      </c>
      <c r="H14" s="158">
        <v>20</v>
      </c>
      <c r="I14" s="191"/>
      <c r="J14" s="192"/>
      <c r="K14" s="193">
        <f t="shared" si="0"/>
        <v>0</v>
      </c>
      <c r="L14" s="193">
        <f t="shared" si="1"/>
        <v>0</v>
      </c>
      <c r="M14" s="193">
        <f t="shared" si="2"/>
        <v>0</v>
      </c>
    </row>
    <row r="15" spans="1:13" s="196" customFormat="1" ht="30.75" customHeight="1" x14ac:dyDescent="0.2">
      <c r="A15" s="189" t="s">
        <v>19</v>
      </c>
      <c r="B15" s="168">
        <v>5031335</v>
      </c>
      <c r="C15" s="169" t="s">
        <v>91</v>
      </c>
      <c r="D15" s="168" t="s">
        <v>173</v>
      </c>
      <c r="E15" s="190"/>
      <c r="F15" s="190"/>
      <c r="G15" s="155" t="s">
        <v>2</v>
      </c>
      <c r="H15" s="158">
        <v>7</v>
      </c>
      <c r="I15" s="191"/>
      <c r="J15" s="192"/>
      <c r="K15" s="193">
        <f t="shared" si="0"/>
        <v>0</v>
      </c>
      <c r="L15" s="193">
        <f t="shared" si="1"/>
        <v>0</v>
      </c>
      <c r="M15" s="193">
        <f t="shared" si="2"/>
        <v>0</v>
      </c>
    </row>
    <row r="16" spans="1:13" s="196" customFormat="1" ht="30.75" customHeight="1" x14ac:dyDescent="0.2">
      <c r="A16" s="189" t="s">
        <v>20</v>
      </c>
      <c r="B16" s="168">
        <v>5012285</v>
      </c>
      <c r="C16" s="169" t="s">
        <v>92</v>
      </c>
      <c r="D16" s="168"/>
      <c r="E16" s="190"/>
      <c r="F16" s="190"/>
      <c r="G16" s="155" t="s">
        <v>2</v>
      </c>
      <c r="H16" s="158">
        <v>10</v>
      </c>
      <c r="I16" s="191"/>
      <c r="J16" s="192"/>
      <c r="K16" s="193">
        <f t="shared" si="0"/>
        <v>0</v>
      </c>
      <c r="L16" s="193">
        <f t="shared" si="1"/>
        <v>0</v>
      </c>
      <c r="M16" s="193">
        <f t="shared" si="2"/>
        <v>0</v>
      </c>
    </row>
    <row r="17" spans="1:13" s="196" customFormat="1" ht="30.75" customHeight="1" x14ac:dyDescent="0.2">
      <c r="A17" s="189" t="s">
        <v>21</v>
      </c>
      <c r="B17" s="168" t="s">
        <v>88</v>
      </c>
      <c r="C17" s="169" t="s">
        <v>105</v>
      </c>
      <c r="D17" s="168"/>
      <c r="E17" s="190"/>
      <c r="F17" s="190"/>
      <c r="G17" s="155" t="s">
        <v>2</v>
      </c>
      <c r="H17" s="158">
        <v>5</v>
      </c>
      <c r="I17" s="191"/>
      <c r="J17" s="192"/>
      <c r="K17" s="193">
        <f t="shared" si="0"/>
        <v>0</v>
      </c>
      <c r="L17" s="193">
        <f t="shared" si="1"/>
        <v>0</v>
      </c>
      <c r="M17" s="193">
        <f t="shared" si="2"/>
        <v>0</v>
      </c>
    </row>
    <row r="18" spans="1:13" s="196" customFormat="1" ht="30.75" customHeight="1" x14ac:dyDescent="0.2">
      <c r="A18" s="189" t="s">
        <v>24</v>
      </c>
      <c r="B18" s="168"/>
      <c r="C18" s="169" t="s">
        <v>106</v>
      </c>
      <c r="D18" s="168"/>
      <c r="E18" s="190"/>
      <c r="F18" s="190"/>
      <c r="G18" s="155" t="s">
        <v>2</v>
      </c>
      <c r="H18" s="158">
        <v>2</v>
      </c>
      <c r="I18" s="191"/>
      <c r="J18" s="192"/>
      <c r="K18" s="193">
        <f t="shared" si="0"/>
        <v>0</v>
      </c>
      <c r="L18" s="193">
        <f t="shared" si="1"/>
        <v>0</v>
      </c>
      <c r="M18" s="193">
        <f t="shared" si="2"/>
        <v>0</v>
      </c>
    </row>
    <row r="19" spans="1:13" s="196" customFormat="1" ht="30.75" customHeight="1" x14ac:dyDescent="0.2">
      <c r="A19" s="189" t="s">
        <v>25</v>
      </c>
      <c r="B19" s="168"/>
      <c r="C19" s="169" t="s">
        <v>107</v>
      </c>
      <c r="D19" s="168"/>
      <c r="E19" s="190"/>
      <c r="F19" s="190"/>
      <c r="G19" s="155" t="s">
        <v>2</v>
      </c>
      <c r="H19" s="158">
        <v>10</v>
      </c>
      <c r="I19" s="191"/>
      <c r="J19" s="192"/>
      <c r="K19" s="193">
        <f t="shared" si="0"/>
        <v>0</v>
      </c>
      <c r="L19" s="193">
        <f t="shared" si="1"/>
        <v>0</v>
      </c>
      <c r="M19" s="193">
        <f t="shared" si="2"/>
        <v>0</v>
      </c>
    </row>
    <row r="20" spans="1:13" s="196" customFormat="1" ht="32.25" customHeight="1" x14ac:dyDescent="0.2">
      <c r="A20" s="189" t="s">
        <v>26</v>
      </c>
      <c r="B20" s="168"/>
      <c r="C20" s="169" t="s">
        <v>108</v>
      </c>
      <c r="D20" s="168"/>
      <c r="E20" s="190"/>
      <c r="F20" s="190"/>
      <c r="G20" s="155" t="s">
        <v>2</v>
      </c>
      <c r="H20" s="158">
        <v>10</v>
      </c>
      <c r="I20" s="191"/>
      <c r="J20" s="192"/>
      <c r="K20" s="193">
        <f t="shared" si="0"/>
        <v>0</v>
      </c>
      <c r="L20" s="193">
        <f>+H20*I20</f>
        <v>0</v>
      </c>
      <c r="M20" s="193">
        <f>+H20*K20</f>
        <v>0</v>
      </c>
    </row>
    <row r="21" spans="1:13" s="196" customFormat="1" ht="32.25" customHeight="1" x14ac:dyDescent="0.2">
      <c r="A21" s="189" t="s">
        <v>27</v>
      </c>
      <c r="B21" s="168"/>
      <c r="C21" s="169" t="s">
        <v>93</v>
      </c>
      <c r="D21" s="168" t="s">
        <v>46</v>
      </c>
      <c r="E21" s="190"/>
      <c r="F21" s="190"/>
      <c r="G21" s="155" t="s">
        <v>2</v>
      </c>
      <c r="H21" s="158">
        <v>1</v>
      </c>
      <c r="I21" s="191"/>
      <c r="J21" s="192"/>
      <c r="K21" s="193">
        <f t="shared" si="0"/>
        <v>0</v>
      </c>
      <c r="L21" s="193">
        <f t="shared" si="1"/>
        <v>0</v>
      </c>
      <c r="M21" s="193">
        <f t="shared" si="2"/>
        <v>0</v>
      </c>
    </row>
    <row r="22" spans="1:13" s="196" customFormat="1" ht="33" customHeight="1" x14ac:dyDescent="0.2">
      <c r="A22" s="189" t="s">
        <v>28</v>
      </c>
      <c r="B22" s="168">
        <v>957744</v>
      </c>
      <c r="C22" s="169" t="s">
        <v>124</v>
      </c>
      <c r="D22" s="168" t="s">
        <v>76</v>
      </c>
      <c r="E22" s="190"/>
      <c r="F22" s="190"/>
      <c r="G22" s="155" t="s">
        <v>2</v>
      </c>
      <c r="H22" s="158">
        <v>2</v>
      </c>
      <c r="I22" s="191"/>
      <c r="J22" s="192"/>
      <c r="K22" s="193">
        <f t="shared" si="0"/>
        <v>0</v>
      </c>
      <c r="L22" s="193">
        <f t="shared" si="1"/>
        <v>0</v>
      </c>
      <c r="M22" s="193">
        <f t="shared" si="2"/>
        <v>0</v>
      </c>
    </row>
    <row r="23" spans="1:13" s="196" customFormat="1" ht="33" customHeight="1" x14ac:dyDescent="0.2">
      <c r="A23" s="189" t="s">
        <v>29</v>
      </c>
      <c r="B23" s="168" t="s">
        <v>38</v>
      </c>
      <c r="C23" s="169" t="s">
        <v>109</v>
      </c>
      <c r="D23" s="168"/>
      <c r="E23" s="190"/>
      <c r="F23" s="190"/>
      <c r="G23" s="155" t="s">
        <v>2</v>
      </c>
      <c r="H23" s="158">
        <v>5</v>
      </c>
      <c r="I23" s="191"/>
      <c r="J23" s="192"/>
      <c r="K23" s="193">
        <f t="shared" si="0"/>
        <v>0</v>
      </c>
      <c r="L23" s="193">
        <f t="shared" si="1"/>
        <v>0</v>
      </c>
      <c r="M23" s="193">
        <f t="shared" si="2"/>
        <v>0</v>
      </c>
    </row>
    <row r="24" spans="1:13" s="196" customFormat="1" ht="33" customHeight="1" x14ac:dyDescent="0.2">
      <c r="A24" s="189" t="s">
        <v>30</v>
      </c>
      <c r="B24" s="168"/>
      <c r="C24" s="169" t="s">
        <v>174</v>
      </c>
      <c r="D24" s="168"/>
      <c r="E24" s="190"/>
      <c r="F24" s="190"/>
      <c r="G24" s="155" t="s">
        <v>9</v>
      </c>
      <c r="H24" s="158">
        <v>70</v>
      </c>
      <c r="I24" s="191"/>
      <c r="J24" s="192"/>
      <c r="K24" s="193">
        <f t="shared" si="0"/>
        <v>0</v>
      </c>
      <c r="L24" s="193">
        <f t="shared" ref="L24:L34" si="3">+H24*I24</f>
        <v>0</v>
      </c>
      <c r="M24" s="193">
        <f t="shared" ref="M24:M34" si="4">+H24*K24</f>
        <v>0</v>
      </c>
    </row>
    <row r="25" spans="1:13" s="196" customFormat="1" ht="33" customHeight="1" x14ac:dyDescent="0.2">
      <c r="A25" s="189" t="s">
        <v>31</v>
      </c>
      <c r="B25" s="168">
        <v>5012297</v>
      </c>
      <c r="C25" s="169" t="s">
        <v>110</v>
      </c>
      <c r="D25" s="168" t="s">
        <v>47</v>
      </c>
      <c r="E25" s="190"/>
      <c r="F25" s="190"/>
      <c r="G25" s="155" t="s">
        <v>2</v>
      </c>
      <c r="H25" s="158">
        <v>4</v>
      </c>
      <c r="I25" s="191"/>
      <c r="J25" s="192"/>
      <c r="K25" s="193">
        <f t="shared" si="0"/>
        <v>0</v>
      </c>
      <c r="L25" s="193">
        <f t="shared" si="3"/>
        <v>0</v>
      </c>
      <c r="M25" s="193">
        <f t="shared" si="4"/>
        <v>0</v>
      </c>
    </row>
    <row r="26" spans="1:13" s="196" customFormat="1" ht="33" customHeight="1" x14ac:dyDescent="0.2">
      <c r="A26" s="189" t="s">
        <v>32</v>
      </c>
      <c r="B26" s="168"/>
      <c r="C26" s="169" t="s">
        <v>111</v>
      </c>
      <c r="D26" s="168"/>
      <c r="E26" s="190"/>
      <c r="F26" s="190"/>
      <c r="G26" s="155" t="s">
        <v>2</v>
      </c>
      <c r="H26" s="158">
        <v>1</v>
      </c>
      <c r="I26" s="191"/>
      <c r="J26" s="192"/>
      <c r="K26" s="193">
        <f t="shared" si="0"/>
        <v>0</v>
      </c>
      <c r="L26" s="193">
        <f t="shared" si="3"/>
        <v>0</v>
      </c>
      <c r="M26" s="193">
        <f t="shared" si="4"/>
        <v>0</v>
      </c>
    </row>
    <row r="27" spans="1:13" s="196" customFormat="1" ht="33" customHeight="1" x14ac:dyDescent="0.2">
      <c r="A27" s="189" t="s">
        <v>33</v>
      </c>
      <c r="B27" s="168">
        <v>5012287</v>
      </c>
      <c r="C27" s="169" t="s">
        <v>51</v>
      </c>
      <c r="D27" s="168" t="s">
        <v>53</v>
      </c>
      <c r="E27" s="190"/>
      <c r="F27" s="190"/>
      <c r="G27" s="155" t="s">
        <v>2</v>
      </c>
      <c r="H27" s="158">
        <v>15</v>
      </c>
      <c r="I27" s="191"/>
      <c r="J27" s="192"/>
      <c r="K27" s="193">
        <f t="shared" si="0"/>
        <v>0</v>
      </c>
      <c r="L27" s="193">
        <f t="shared" si="3"/>
        <v>0</v>
      </c>
      <c r="M27" s="193">
        <f t="shared" si="4"/>
        <v>0</v>
      </c>
    </row>
    <row r="28" spans="1:13" s="196" customFormat="1" ht="33" customHeight="1" x14ac:dyDescent="0.2">
      <c r="A28" s="189" t="s">
        <v>34</v>
      </c>
      <c r="B28" s="168" t="s">
        <v>72</v>
      </c>
      <c r="C28" s="169" t="s">
        <v>73</v>
      </c>
      <c r="D28" s="168" t="s">
        <v>74</v>
      </c>
      <c r="E28" s="190"/>
      <c r="F28" s="190"/>
      <c r="G28" s="155" t="s">
        <v>2</v>
      </c>
      <c r="H28" s="158">
        <v>2</v>
      </c>
      <c r="I28" s="191"/>
      <c r="J28" s="192"/>
      <c r="K28" s="193">
        <f t="shared" si="0"/>
        <v>0</v>
      </c>
      <c r="L28" s="193">
        <f t="shared" si="3"/>
        <v>0</v>
      </c>
      <c r="M28" s="193">
        <f t="shared" si="4"/>
        <v>0</v>
      </c>
    </row>
    <row r="29" spans="1:13" s="196" customFormat="1" ht="33" customHeight="1" x14ac:dyDescent="0.2">
      <c r="A29" s="189" t="s">
        <v>36</v>
      </c>
      <c r="B29" s="168" t="s">
        <v>75</v>
      </c>
      <c r="C29" s="169" t="s">
        <v>112</v>
      </c>
      <c r="D29" s="168" t="s">
        <v>76</v>
      </c>
      <c r="E29" s="190"/>
      <c r="F29" s="190"/>
      <c r="G29" s="155" t="s">
        <v>2</v>
      </c>
      <c r="H29" s="158">
        <v>7</v>
      </c>
      <c r="I29" s="191"/>
      <c r="J29" s="192"/>
      <c r="K29" s="193">
        <f t="shared" si="0"/>
        <v>0</v>
      </c>
      <c r="L29" s="193">
        <f t="shared" si="3"/>
        <v>0</v>
      </c>
      <c r="M29" s="193">
        <f t="shared" si="4"/>
        <v>0</v>
      </c>
    </row>
    <row r="30" spans="1:13" s="196" customFormat="1" ht="33" customHeight="1" x14ac:dyDescent="0.2">
      <c r="A30" s="189" t="s">
        <v>40</v>
      </c>
      <c r="B30" s="168" t="s">
        <v>77</v>
      </c>
      <c r="C30" s="169" t="s">
        <v>113</v>
      </c>
      <c r="D30" s="168" t="s">
        <v>76</v>
      </c>
      <c r="E30" s="190"/>
      <c r="F30" s="190"/>
      <c r="G30" s="155" t="s">
        <v>2</v>
      </c>
      <c r="H30" s="158">
        <v>3</v>
      </c>
      <c r="I30" s="191"/>
      <c r="J30" s="192"/>
      <c r="K30" s="193">
        <f t="shared" si="0"/>
        <v>0</v>
      </c>
      <c r="L30" s="193">
        <f t="shared" si="3"/>
        <v>0</v>
      </c>
      <c r="M30" s="193">
        <f t="shared" si="4"/>
        <v>0</v>
      </c>
    </row>
    <row r="31" spans="1:13" s="196" customFormat="1" ht="33" customHeight="1" x14ac:dyDescent="0.2">
      <c r="A31" s="189" t="s">
        <v>41</v>
      </c>
      <c r="B31" s="168" t="s">
        <v>78</v>
      </c>
      <c r="C31" s="169" t="s">
        <v>114</v>
      </c>
      <c r="D31" s="168" t="s">
        <v>76</v>
      </c>
      <c r="E31" s="190"/>
      <c r="F31" s="190"/>
      <c r="G31" s="155" t="s">
        <v>2</v>
      </c>
      <c r="H31" s="158">
        <v>3</v>
      </c>
      <c r="I31" s="191"/>
      <c r="J31" s="192"/>
      <c r="K31" s="193">
        <f t="shared" si="0"/>
        <v>0</v>
      </c>
      <c r="L31" s="193">
        <f t="shared" si="3"/>
        <v>0</v>
      </c>
      <c r="M31" s="193">
        <f t="shared" si="4"/>
        <v>0</v>
      </c>
    </row>
    <row r="32" spans="1:13" s="196" customFormat="1" ht="33" customHeight="1" x14ac:dyDescent="0.2">
      <c r="A32" s="189" t="s">
        <v>42</v>
      </c>
      <c r="B32" s="168">
        <v>5014899</v>
      </c>
      <c r="C32" s="169" t="s">
        <v>175</v>
      </c>
      <c r="D32" s="168" t="s">
        <v>79</v>
      </c>
      <c r="E32" s="190"/>
      <c r="F32" s="190"/>
      <c r="G32" s="155" t="s">
        <v>2</v>
      </c>
      <c r="H32" s="158">
        <v>1</v>
      </c>
      <c r="I32" s="191"/>
      <c r="J32" s="192"/>
      <c r="K32" s="193">
        <f t="shared" si="0"/>
        <v>0</v>
      </c>
      <c r="L32" s="193">
        <f t="shared" si="3"/>
        <v>0</v>
      </c>
      <c r="M32" s="193">
        <f t="shared" si="4"/>
        <v>0</v>
      </c>
    </row>
    <row r="33" spans="1:19" s="196" customFormat="1" ht="33" customHeight="1" x14ac:dyDescent="0.2">
      <c r="A33" s="189" t="s">
        <v>43</v>
      </c>
      <c r="B33" s="168">
        <v>5021908</v>
      </c>
      <c r="C33" s="169" t="s">
        <v>193</v>
      </c>
      <c r="D33" s="168" t="s">
        <v>80</v>
      </c>
      <c r="E33" s="190"/>
      <c r="F33" s="190"/>
      <c r="G33" s="155" t="s">
        <v>139</v>
      </c>
      <c r="H33" s="158">
        <v>40</v>
      </c>
      <c r="I33" s="191"/>
      <c r="J33" s="192"/>
      <c r="K33" s="193">
        <f t="shared" si="0"/>
        <v>0</v>
      </c>
      <c r="L33" s="193">
        <f t="shared" si="3"/>
        <v>0</v>
      </c>
      <c r="M33" s="193">
        <f t="shared" si="4"/>
        <v>0</v>
      </c>
    </row>
    <row r="34" spans="1:19" s="196" customFormat="1" ht="33" customHeight="1" x14ac:dyDescent="0.2">
      <c r="A34" s="189" t="s">
        <v>44</v>
      </c>
      <c r="B34" s="168">
        <v>5012286</v>
      </c>
      <c r="C34" s="169" t="s">
        <v>172</v>
      </c>
      <c r="D34" s="168" t="s">
        <v>39</v>
      </c>
      <c r="E34" s="190"/>
      <c r="F34" s="190"/>
      <c r="G34" s="155" t="s">
        <v>9</v>
      </c>
      <c r="H34" s="158">
        <v>16</v>
      </c>
      <c r="I34" s="191"/>
      <c r="J34" s="192"/>
      <c r="K34" s="193">
        <f t="shared" si="0"/>
        <v>0</v>
      </c>
      <c r="L34" s="193">
        <f t="shared" si="3"/>
        <v>0</v>
      </c>
      <c r="M34" s="193">
        <f t="shared" si="4"/>
        <v>0</v>
      </c>
    </row>
    <row r="35" spans="1:19" s="196" customFormat="1" ht="33" customHeight="1" x14ac:dyDescent="0.2">
      <c r="A35" s="189" t="s">
        <v>45</v>
      </c>
      <c r="B35" s="168">
        <v>5024507</v>
      </c>
      <c r="C35" s="169" t="s">
        <v>194</v>
      </c>
      <c r="D35" s="168" t="s">
        <v>81</v>
      </c>
      <c r="E35" s="190"/>
      <c r="F35" s="190"/>
      <c r="G35" s="155" t="s">
        <v>9</v>
      </c>
      <c r="H35" s="158">
        <v>100</v>
      </c>
      <c r="I35" s="191"/>
      <c r="J35" s="192"/>
      <c r="K35" s="193">
        <f t="shared" si="0"/>
        <v>0</v>
      </c>
      <c r="L35" s="193">
        <f>+H35*I35</f>
        <v>0</v>
      </c>
      <c r="M35" s="193">
        <f>+H35*K35</f>
        <v>0</v>
      </c>
    </row>
    <row r="36" spans="1:19" s="196" customFormat="1" ht="33" customHeight="1" x14ac:dyDescent="0.2">
      <c r="A36" s="189" t="s">
        <v>50</v>
      </c>
      <c r="B36" s="168" t="s">
        <v>89</v>
      </c>
      <c r="C36" s="169" t="s">
        <v>82</v>
      </c>
      <c r="D36" s="168" t="s">
        <v>52</v>
      </c>
      <c r="E36" s="190"/>
      <c r="F36" s="190"/>
      <c r="G36" s="155" t="s">
        <v>2</v>
      </c>
      <c r="H36" s="158">
        <v>1</v>
      </c>
      <c r="I36" s="191"/>
      <c r="J36" s="192"/>
      <c r="K36" s="193">
        <f t="shared" si="0"/>
        <v>0</v>
      </c>
      <c r="L36" s="193">
        <f>+H36*I36</f>
        <v>0</v>
      </c>
      <c r="M36" s="193">
        <f>+H36*K36</f>
        <v>0</v>
      </c>
    </row>
    <row r="37" spans="1:19" s="196" customFormat="1" ht="33" customHeight="1" x14ac:dyDescent="0.2">
      <c r="A37" s="189" t="s">
        <v>56</v>
      </c>
      <c r="B37" s="170" t="s">
        <v>90</v>
      </c>
      <c r="C37" s="171" t="s">
        <v>115</v>
      </c>
      <c r="D37" s="170" t="s">
        <v>185</v>
      </c>
      <c r="E37" s="190"/>
      <c r="F37" s="190"/>
      <c r="G37" s="155" t="s">
        <v>2</v>
      </c>
      <c r="H37" s="158">
        <v>11</v>
      </c>
      <c r="I37" s="194"/>
      <c r="J37" s="195"/>
      <c r="K37" s="193">
        <f t="shared" si="0"/>
        <v>0</v>
      </c>
      <c r="L37" s="193">
        <f>+H37*I37</f>
        <v>0</v>
      </c>
      <c r="M37" s="193">
        <f>+H37*K37</f>
        <v>0</v>
      </c>
      <c r="N37" s="197"/>
      <c r="O37" s="198"/>
      <c r="P37" s="198"/>
      <c r="Q37" s="198"/>
      <c r="R37" s="198"/>
      <c r="S37" s="198"/>
    </row>
    <row r="38" spans="1:19" s="196" customFormat="1" ht="33" customHeight="1" x14ac:dyDescent="0.2">
      <c r="A38" s="189" t="s">
        <v>117</v>
      </c>
      <c r="B38" s="168">
        <v>957637</v>
      </c>
      <c r="C38" s="169" t="s">
        <v>149</v>
      </c>
      <c r="D38" s="168" t="s">
        <v>186</v>
      </c>
      <c r="E38" s="190"/>
      <c r="F38" s="190"/>
      <c r="G38" s="155" t="s">
        <v>2</v>
      </c>
      <c r="H38" s="158">
        <v>2</v>
      </c>
      <c r="I38" s="191"/>
      <c r="J38" s="192"/>
      <c r="K38" s="193">
        <f t="shared" si="0"/>
        <v>0</v>
      </c>
      <c r="L38" s="193">
        <f t="shared" ref="L38:L49" si="5">+H38*I38</f>
        <v>0</v>
      </c>
      <c r="M38" s="193">
        <f t="shared" ref="M38:M49" si="6">+H38*K38</f>
        <v>0</v>
      </c>
      <c r="N38" s="197"/>
      <c r="O38" s="198"/>
      <c r="P38" s="198"/>
      <c r="Q38" s="198"/>
      <c r="R38" s="198"/>
      <c r="S38" s="198"/>
    </row>
    <row r="39" spans="1:19" s="196" customFormat="1" ht="33" customHeight="1" x14ac:dyDescent="0.2">
      <c r="A39" s="189" t="s">
        <v>156</v>
      </c>
      <c r="B39" s="168">
        <v>5035305</v>
      </c>
      <c r="C39" s="169" t="s">
        <v>196</v>
      </c>
      <c r="D39" s="168" t="s">
        <v>176</v>
      </c>
      <c r="E39" s="190"/>
      <c r="F39" s="190"/>
      <c r="G39" s="155" t="s">
        <v>2</v>
      </c>
      <c r="H39" s="158">
        <v>10</v>
      </c>
      <c r="I39" s="191"/>
      <c r="J39" s="192"/>
      <c r="K39" s="193">
        <f t="shared" si="0"/>
        <v>0</v>
      </c>
      <c r="L39" s="193">
        <f t="shared" si="5"/>
        <v>0</v>
      </c>
      <c r="M39" s="193">
        <f t="shared" si="6"/>
        <v>0</v>
      </c>
      <c r="N39" s="197"/>
      <c r="O39" s="198"/>
      <c r="P39" s="198"/>
      <c r="Q39" s="198"/>
      <c r="R39" s="198"/>
      <c r="S39" s="198"/>
    </row>
    <row r="40" spans="1:19" s="196" customFormat="1" ht="33" customHeight="1" x14ac:dyDescent="0.2">
      <c r="A40" s="189" t="s">
        <v>157</v>
      </c>
      <c r="B40" s="168">
        <v>957757</v>
      </c>
      <c r="C40" s="169" t="s">
        <v>150</v>
      </c>
      <c r="D40" s="168" t="s">
        <v>177</v>
      </c>
      <c r="E40" s="190"/>
      <c r="F40" s="190"/>
      <c r="G40" s="155" t="s">
        <v>2</v>
      </c>
      <c r="H40" s="158">
        <v>2</v>
      </c>
      <c r="I40" s="191"/>
      <c r="J40" s="192"/>
      <c r="K40" s="193">
        <f t="shared" si="0"/>
        <v>0</v>
      </c>
      <c r="L40" s="193">
        <f t="shared" si="5"/>
        <v>0</v>
      </c>
      <c r="M40" s="193">
        <f t="shared" si="6"/>
        <v>0</v>
      </c>
      <c r="N40" s="197"/>
      <c r="O40" s="198"/>
      <c r="P40" s="198"/>
      <c r="Q40" s="198"/>
      <c r="R40" s="198"/>
      <c r="S40" s="198"/>
    </row>
    <row r="41" spans="1:19" s="196" customFormat="1" ht="42" customHeight="1" x14ac:dyDescent="0.2">
      <c r="A41" s="189" t="s">
        <v>158</v>
      </c>
      <c r="B41" s="168">
        <v>958038</v>
      </c>
      <c r="C41" s="169" t="s">
        <v>151</v>
      </c>
      <c r="D41" s="168" t="s">
        <v>178</v>
      </c>
      <c r="E41" s="190"/>
      <c r="F41" s="190"/>
      <c r="G41" s="155" t="s">
        <v>2</v>
      </c>
      <c r="H41" s="158">
        <v>20</v>
      </c>
      <c r="I41" s="191"/>
      <c r="J41" s="192"/>
      <c r="K41" s="193">
        <f t="shared" si="0"/>
        <v>0</v>
      </c>
      <c r="L41" s="193">
        <f t="shared" si="5"/>
        <v>0</v>
      </c>
      <c r="M41" s="193">
        <f t="shared" si="6"/>
        <v>0</v>
      </c>
      <c r="N41" s="197"/>
      <c r="O41" s="198"/>
      <c r="P41" s="198"/>
      <c r="Q41" s="198"/>
      <c r="R41" s="198"/>
      <c r="S41" s="198"/>
    </row>
    <row r="42" spans="1:19" s="196" customFormat="1" ht="38.25" x14ac:dyDescent="0.2">
      <c r="A42" s="189" t="s">
        <v>159</v>
      </c>
      <c r="B42" s="168">
        <v>958039</v>
      </c>
      <c r="C42" s="169" t="s">
        <v>152</v>
      </c>
      <c r="D42" s="168" t="s">
        <v>179</v>
      </c>
      <c r="E42" s="190"/>
      <c r="F42" s="190"/>
      <c r="G42" s="155" t="s">
        <v>2</v>
      </c>
      <c r="H42" s="158">
        <v>15</v>
      </c>
      <c r="I42" s="191"/>
      <c r="J42" s="192"/>
      <c r="K42" s="193">
        <f t="shared" si="0"/>
        <v>0</v>
      </c>
      <c r="L42" s="193">
        <f t="shared" si="5"/>
        <v>0</v>
      </c>
      <c r="M42" s="193">
        <f t="shared" si="6"/>
        <v>0</v>
      </c>
      <c r="N42" s="197"/>
      <c r="O42" s="198"/>
      <c r="P42" s="198"/>
      <c r="Q42" s="198"/>
      <c r="R42" s="198"/>
      <c r="S42" s="198"/>
    </row>
    <row r="43" spans="1:19" s="196" customFormat="1" ht="33" customHeight="1" x14ac:dyDescent="0.2">
      <c r="A43" s="189" t="s">
        <v>160</v>
      </c>
      <c r="B43" s="168">
        <v>956683</v>
      </c>
      <c r="C43" s="169" t="s">
        <v>180</v>
      </c>
      <c r="D43" s="168"/>
      <c r="E43" s="190"/>
      <c r="F43" s="190"/>
      <c r="G43" s="155" t="s">
        <v>2</v>
      </c>
      <c r="H43" s="158">
        <v>1</v>
      </c>
      <c r="I43" s="191"/>
      <c r="J43" s="192"/>
      <c r="K43" s="193">
        <f t="shared" si="0"/>
        <v>0</v>
      </c>
      <c r="L43" s="193">
        <f t="shared" si="5"/>
        <v>0</v>
      </c>
      <c r="M43" s="193">
        <f t="shared" si="6"/>
        <v>0</v>
      </c>
      <c r="N43" s="197"/>
      <c r="O43" s="198"/>
      <c r="P43" s="198"/>
      <c r="Q43" s="198"/>
      <c r="R43" s="198"/>
      <c r="S43" s="198"/>
    </row>
    <row r="44" spans="1:19" s="196" customFormat="1" ht="33" customHeight="1" x14ac:dyDescent="0.2">
      <c r="A44" s="189" t="s">
        <v>161</v>
      </c>
      <c r="B44" s="168">
        <v>958195</v>
      </c>
      <c r="C44" s="169" t="s">
        <v>195</v>
      </c>
      <c r="D44" s="169" t="s">
        <v>181</v>
      </c>
      <c r="E44" s="190"/>
      <c r="F44" s="190"/>
      <c r="G44" s="155" t="s">
        <v>2</v>
      </c>
      <c r="H44" s="158">
        <v>30</v>
      </c>
      <c r="I44" s="191"/>
      <c r="J44" s="192"/>
      <c r="K44" s="193">
        <f t="shared" si="0"/>
        <v>0</v>
      </c>
      <c r="L44" s="193">
        <f t="shared" si="5"/>
        <v>0</v>
      </c>
      <c r="M44" s="193">
        <f t="shared" si="6"/>
        <v>0</v>
      </c>
      <c r="N44" s="197"/>
      <c r="O44" s="198"/>
      <c r="P44" s="198"/>
      <c r="Q44" s="198"/>
      <c r="R44" s="198"/>
      <c r="S44" s="198"/>
    </row>
    <row r="45" spans="1:19" s="196" customFormat="1" ht="33" customHeight="1" x14ac:dyDescent="0.2">
      <c r="A45" s="189" t="s">
        <v>162</v>
      </c>
      <c r="B45" s="168">
        <v>958195</v>
      </c>
      <c r="C45" s="169" t="s">
        <v>153</v>
      </c>
      <c r="D45" s="168"/>
      <c r="E45" s="190"/>
      <c r="F45" s="190"/>
      <c r="G45" s="155" t="s">
        <v>2</v>
      </c>
      <c r="H45" s="158">
        <v>3</v>
      </c>
      <c r="I45" s="191"/>
      <c r="J45" s="192"/>
      <c r="K45" s="193">
        <f t="shared" si="0"/>
        <v>0</v>
      </c>
      <c r="L45" s="193">
        <f t="shared" si="5"/>
        <v>0</v>
      </c>
      <c r="M45" s="193">
        <f t="shared" si="6"/>
        <v>0</v>
      </c>
      <c r="N45" s="197"/>
      <c r="O45" s="198"/>
      <c r="P45" s="198"/>
      <c r="Q45" s="198"/>
      <c r="R45" s="198"/>
      <c r="S45" s="198"/>
    </row>
    <row r="46" spans="1:19" s="196" customFormat="1" ht="33" customHeight="1" x14ac:dyDescent="0.2">
      <c r="A46" s="189" t="s">
        <v>163</v>
      </c>
      <c r="B46" s="168">
        <v>958198</v>
      </c>
      <c r="C46" s="169" t="s">
        <v>154</v>
      </c>
      <c r="D46" s="168" t="s">
        <v>182</v>
      </c>
      <c r="E46" s="190"/>
      <c r="F46" s="190"/>
      <c r="G46" s="155" t="s">
        <v>2</v>
      </c>
      <c r="H46" s="158">
        <v>3</v>
      </c>
      <c r="I46" s="191"/>
      <c r="J46" s="192"/>
      <c r="K46" s="193">
        <f t="shared" si="0"/>
        <v>0</v>
      </c>
      <c r="L46" s="193">
        <f t="shared" si="5"/>
        <v>0</v>
      </c>
      <c r="M46" s="193">
        <f t="shared" si="6"/>
        <v>0</v>
      </c>
      <c r="N46" s="197"/>
      <c r="O46" s="198"/>
      <c r="P46" s="198"/>
      <c r="Q46" s="198"/>
      <c r="R46" s="198"/>
      <c r="S46" s="198"/>
    </row>
    <row r="47" spans="1:19" s="196" customFormat="1" ht="46.5" customHeight="1" x14ac:dyDescent="0.2">
      <c r="A47" s="189" t="s">
        <v>164</v>
      </c>
      <c r="B47" s="168">
        <v>958199</v>
      </c>
      <c r="C47" s="169" t="s">
        <v>189</v>
      </c>
      <c r="D47" s="168" t="s">
        <v>183</v>
      </c>
      <c r="E47" s="190"/>
      <c r="F47" s="190"/>
      <c r="G47" s="155" t="s">
        <v>2</v>
      </c>
      <c r="H47" s="158">
        <v>5</v>
      </c>
      <c r="I47" s="191"/>
      <c r="J47" s="192"/>
      <c r="K47" s="193">
        <f t="shared" si="0"/>
        <v>0</v>
      </c>
      <c r="L47" s="193">
        <f t="shared" si="5"/>
        <v>0</v>
      </c>
      <c r="M47" s="193">
        <f t="shared" si="6"/>
        <v>0</v>
      </c>
      <c r="N47" s="197"/>
      <c r="O47" s="198"/>
      <c r="P47" s="198"/>
      <c r="Q47" s="198"/>
      <c r="R47" s="198"/>
      <c r="S47" s="198"/>
    </row>
    <row r="48" spans="1:19" s="196" customFormat="1" ht="46.5" customHeight="1" x14ac:dyDescent="0.2">
      <c r="A48" s="189" t="s">
        <v>165</v>
      </c>
      <c r="B48" s="168">
        <v>958200</v>
      </c>
      <c r="C48" s="169" t="s">
        <v>203</v>
      </c>
      <c r="D48" s="168" t="s">
        <v>184</v>
      </c>
      <c r="E48" s="190"/>
      <c r="F48" s="190"/>
      <c r="G48" s="155" t="s">
        <v>2</v>
      </c>
      <c r="H48" s="158">
        <v>3</v>
      </c>
      <c r="I48" s="191"/>
      <c r="J48" s="192"/>
      <c r="K48" s="193">
        <f t="shared" si="0"/>
        <v>0</v>
      </c>
      <c r="L48" s="193">
        <f t="shared" si="5"/>
        <v>0</v>
      </c>
      <c r="M48" s="193">
        <f t="shared" si="6"/>
        <v>0</v>
      </c>
      <c r="N48" s="197"/>
      <c r="O48" s="198"/>
      <c r="P48" s="198"/>
      <c r="Q48" s="198"/>
      <c r="R48" s="198"/>
      <c r="S48" s="198"/>
    </row>
    <row r="49" spans="1:19" s="196" customFormat="1" ht="46.5" customHeight="1" x14ac:dyDescent="0.2">
      <c r="A49" s="189" t="s">
        <v>166</v>
      </c>
      <c r="B49" s="168">
        <v>958202</v>
      </c>
      <c r="C49" s="169" t="s">
        <v>155</v>
      </c>
      <c r="D49" s="168"/>
      <c r="E49" s="190"/>
      <c r="F49" s="190"/>
      <c r="G49" s="155" t="s">
        <v>2</v>
      </c>
      <c r="H49" s="158">
        <v>3</v>
      </c>
      <c r="I49" s="191"/>
      <c r="J49" s="192"/>
      <c r="K49" s="193">
        <f t="shared" si="0"/>
        <v>0</v>
      </c>
      <c r="L49" s="193">
        <f t="shared" si="5"/>
        <v>0</v>
      </c>
      <c r="M49" s="193">
        <f t="shared" si="6"/>
        <v>0</v>
      </c>
      <c r="N49" s="197"/>
      <c r="O49" s="198"/>
      <c r="P49" s="198"/>
      <c r="Q49" s="198"/>
      <c r="R49" s="198"/>
      <c r="S49" s="198"/>
    </row>
    <row r="50" spans="1:19" ht="12.75" x14ac:dyDescent="0.2">
      <c r="A50" s="149"/>
      <c r="B50" s="149"/>
      <c r="C50" s="184"/>
      <c r="D50" s="151"/>
      <c r="E50" s="150"/>
      <c r="F50" s="150"/>
      <c r="G50" s="149"/>
      <c r="H50" s="243" t="s">
        <v>69</v>
      </c>
      <c r="I50" s="244"/>
      <c r="J50" s="244"/>
      <c r="K50" s="245"/>
      <c r="L50" s="276">
        <f>SUM(L11:L49)</f>
        <v>0</v>
      </c>
      <c r="M50" s="277"/>
      <c r="N50" s="88"/>
      <c r="O50" s="84"/>
      <c r="P50" s="85"/>
      <c r="Q50" s="85"/>
      <c r="R50" s="85"/>
      <c r="S50" s="85"/>
    </row>
    <row r="51" spans="1:19" ht="12.75" x14ac:dyDescent="0.2">
      <c r="A51" s="149"/>
      <c r="B51" s="149"/>
      <c r="C51" s="184"/>
      <c r="D51" s="151"/>
      <c r="E51" s="150"/>
      <c r="F51" s="150"/>
      <c r="G51" s="149"/>
      <c r="H51" s="249" t="s">
        <v>68</v>
      </c>
      <c r="I51" s="250"/>
      <c r="J51" s="250"/>
      <c r="K51" s="251"/>
      <c r="L51" s="299">
        <f>SUM(M11:M49)</f>
        <v>0</v>
      </c>
      <c r="M51" s="300"/>
      <c r="N51" s="199"/>
      <c r="O51" s="154"/>
    </row>
    <row r="52" spans="1:19" ht="12.75" x14ac:dyDescent="0.2">
      <c r="A52" s="149"/>
      <c r="B52" s="149"/>
      <c r="C52" s="185"/>
      <c r="D52" s="151"/>
      <c r="E52" s="150"/>
      <c r="F52" s="150"/>
      <c r="G52" s="149"/>
      <c r="H52" s="252"/>
      <c r="I52" s="253"/>
      <c r="J52" s="253"/>
      <c r="K52" s="254"/>
      <c r="L52" s="301"/>
      <c r="M52" s="302"/>
    </row>
    <row r="53" spans="1:19" ht="12.75" x14ac:dyDescent="0.2">
      <c r="A53" s="149"/>
      <c r="B53" s="149"/>
      <c r="C53" s="184"/>
      <c r="D53" s="151"/>
      <c r="E53" s="150"/>
      <c r="F53" s="150"/>
      <c r="G53" s="149"/>
      <c r="H53" s="241">
        <v>22</v>
      </c>
      <c r="I53" s="246" t="s">
        <v>3</v>
      </c>
      <c r="J53" s="247"/>
      <c r="K53" s="248"/>
      <c r="L53" s="303">
        <f>+L51*0.22</f>
        <v>0</v>
      </c>
      <c r="M53" s="304"/>
    </row>
    <row r="54" spans="1:19" ht="12.75" x14ac:dyDescent="0.2">
      <c r="A54" s="149"/>
      <c r="B54" s="149"/>
      <c r="C54" s="184"/>
      <c r="D54" s="151"/>
      <c r="E54" s="150"/>
      <c r="F54" s="150"/>
      <c r="G54" s="149"/>
      <c r="H54" s="269" t="s">
        <v>70</v>
      </c>
      <c r="I54" s="270"/>
      <c r="J54" s="270"/>
      <c r="K54" s="271"/>
      <c r="L54" s="303">
        <f>+L51+L53</f>
        <v>0</v>
      </c>
      <c r="M54" s="304"/>
    </row>
    <row r="55" spans="1:19" ht="12.75" x14ac:dyDescent="0.2">
      <c r="A55" s="305" t="s">
        <v>4</v>
      </c>
      <c r="B55" s="305"/>
      <c r="C55" s="305"/>
      <c r="D55" s="305"/>
      <c r="E55" s="305"/>
      <c r="F55" s="305"/>
      <c r="G55" s="305"/>
      <c r="H55" s="305"/>
      <c r="I55" s="305"/>
      <c r="J55" s="305"/>
      <c r="K55" s="305"/>
      <c r="L55" s="305"/>
      <c r="M55" s="305"/>
    </row>
    <row r="56" spans="1:19" ht="15" customHeight="1" x14ac:dyDescent="0.2">
      <c r="A56" s="308" t="s">
        <v>129</v>
      </c>
      <c r="B56" s="308"/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</row>
    <row r="57" spans="1:19" ht="15.6" customHeight="1" x14ac:dyDescent="0.2">
      <c r="A57" s="308" t="s">
        <v>130</v>
      </c>
      <c r="B57" s="308"/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308"/>
    </row>
    <row r="58" spans="1:19" ht="14.85" customHeight="1" x14ac:dyDescent="0.2">
      <c r="A58" s="308" t="s">
        <v>197</v>
      </c>
      <c r="B58" s="308"/>
      <c r="C58" s="308"/>
      <c r="D58" s="308"/>
      <c r="E58" s="308"/>
      <c r="F58" s="308"/>
      <c r="G58" s="308"/>
      <c r="H58" s="308"/>
      <c r="I58" s="308"/>
      <c r="J58" s="308"/>
      <c r="K58" s="308"/>
      <c r="L58" s="36"/>
      <c r="M58" s="37"/>
    </row>
    <row r="59" spans="1:19" s="90" customFormat="1" ht="14.1" customHeight="1" x14ac:dyDescent="0.2">
      <c r="A59" s="310" t="s">
        <v>198</v>
      </c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</row>
    <row r="60" spans="1:19" s="90" customFormat="1" ht="14.1" customHeight="1" x14ac:dyDescent="0.2">
      <c r="A60" s="310" t="s">
        <v>199</v>
      </c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</row>
    <row r="61" spans="1:19" ht="12.6" customHeight="1" x14ac:dyDescent="0.2">
      <c r="A61" s="308" t="s">
        <v>201</v>
      </c>
      <c r="B61" s="308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</row>
    <row r="62" spans="1:19" ht="12.6" customHeight="1" x14ac:dyDescent="0.2">
      <c r="A62" s="308" t="s">
        <v>202</v>
      </c>
      <c r="B62" s="308"/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308"/>
    </row>
    <row r="63" spans="1:19" ht="12.75" x14ac:dyDescent="0.2">
      <c r="A63" s="38"/>
      <c r="B63" s="38"/>
      <c r="C63" s="184"/>
      <c r="D63" s="50"/>
      <c r="E63" s="37"/>
      <c r="F63" s="37"/>
      <c r="G63" s="38"/>
      <c r="H63" s="38"/>
      <c r="I63" s="48"/>
      <c r="J63" s="39"/>
      <c r="K63" s="36"/>
      <c r="L63" s="37"/>
      <c r="M63" s="37"/>
    </row>
    <row r="64" spans="1:19" ht="12.75" x14ac:dyDescent="0.2">
      <c r="A64" s="273" t="s">
        <v>200</v>
      </c>
      <c r="B64" s="273"/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/>
    </row>
    <row r="65" spans="1:13" ht="12.75" x14ac:dyDescent="0.2">
      <c r="A65" s="91"/>
      <c r="B65" s="91"/>
      <c r="C65" s="186"/>
      <c r="D65" s="51"/>
      <c r="H65" s="240"/>
      <c r="I65" s="49"/>
      <c r="J65" s="43"/>
      <c r="K65" s="44"/>
      <c r="L65" s="45"/>
      <c r="M65" s="40"/>
    </row>
    <row r="66" spans="1:13" ht="34.5" customHeight="1" x14ac:dyDescent="0.2">
      <c r="C66" s="187" t="s">
        <v>7</v>
      </c>
      <c r="H66" s="240"/>
      <c r="I66" s="49"/>
      <c r="J66" s="43"/>
      <c r="K66" s="33"/>
      <c r="L66" s="311" t="s">
        <v>8</v>
      </c>
      <c r="M66" s="311"/>
    </row>
    <row r="67" spans="1:13" ht="34.5" customHeight="1" x14ac:dyDescent="0.2">
      <c r="A67" s="38"/>
      <c r="B67" s="38"/>
      <c r="C67" s="184"/>
      <c r="D67" s="50"/>
      <c r="E67" s="37"/>
      <c r="F67" s="37"/>
      <c r="G67" s="38"/>
      <c r="H67" s="38"/>
      <c r="I67" s="80"/>
      <c r="J67" s="36"/>
      <c r="K67" s="37"/>
      <c r="L67" s="37"/>
      <c r="M67" s="37"/>
    </row>
    <row r="68" spans="1:13" ht="34.5" customHeight="1" x14ac:dyDescent="0.2">
      <c r="A68" s="38"/>
      <c r="B68" s="38"/>
      <c r="C68" s="184"/>
      <c r="D68" s="50"/>
      <c r="E68" s="37"/>
      <c r="F68" s="37"/>
      <c r="G68" s="38"/>
      <c r="H68" s="38"/>
      <c r="I68" s="80"/>
      <c r="J68" s="36"/>
      <c r="K68" s="37"/>
      <c r="L68" s="37"/>
      <c r="M68" s="37"/>
    </row>
    <row r="69" spans="1:13" ht="34.5" customHeight="1" x14ac:dyDescent="0.2">
      <c r="A69" s="38"/>
      <c r="B69" s="38"/>
      <c r="C69" s="184"/>
      <c r="D69" s="50"/>
      <c r="E69" s="37"/>
      <c r="F69" s="37"/>
      <c r="G69" s="38"/>
      <c r="H69" s="38"/>
      <c r="I69" s="80"/>
      <c r="J69" s="36"/>
      <c r="K69" s="37"/>
      <c r="L69" s="37"/>
      <c r="M69" s="37"/>
    </row>
  </sheetData>
  <mergeCells count="25">
    <mergeCell ref="L66:M66"/>
    <mergeCell ref="H54:K54"/>
    <mergeCell ref="L54:M54"/>
    <mergeCell ref="A55:M55"/>
    <mergeCell ref="A56:M56"/>
    <mergeCell ref="A57:M57"/>
    <mergeCell ref="A58:K58"/>
    <mergeCell ref="A64:M64"/>
    <mergeCell ref="A60:M60"/>
    <mergeCell ref="A62:M62"/>
    <mergeCell ref="H51:K52"/>
    <mergeCell ref="L51:M52"/>
    <mergeCell ref="I53:K53"/>
    <mergeCell ref="L53:M53"/>
    <mergeCell ref="A61:M61"/>
    <mergeCell ref="A59:M59"/>
    <mergeCell ref="H50:K50"/>
    <mergeCell ref="L50:M50"/>
    <mergeCell ref="A1:C1"/>
    <mergeCell ref="A2:M2"/>
    <mergeCell ref="A3:M3"/>
    <mergeCell ref="A4:M4"/>
    <mergeCell ref="A5:M5"/>
    <mergeCell ref="A7:K7"/>
    <mergeCell ref="A6:M6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51" orientation="landscape" r:id="rId1"/>
  <rowBreaks count="1" manualBreakCount="1">
    <brk id="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14</vt:i4>
      </vt:variant>
    </vt:vector>
  </HeadingPairs>
  <TitlesOfParts>
    <vt:vector size="19" baseType="lpstr">
      <vt:lpstr>SKLOP_1</vt:lpstr>
      <vt:lpstr>SKLOP_2</vt:lpstr>
      <vt:lpstr>SKLOP_3</vt:lpstr>
      <vt:lpstr>SKLOP 4</vt:lpstr>
      <vt:lpstr> SKLOP 5</vt:lpstr>
      <vt:lpstr>SKLOP_2!___xlnm.Print_Area_1</vt:lpstr>
      <vt:lpstr>___xlnm.Print_Area_1</vt:lpstr>
      <vt:lpstr>SKLOP_2!__xlnm.Print_Area_1</vt:lpstr>
      <vt:lpstr>__xlnm.Print_Area_1</vt:lpstr>
      <vt:lpstr>SKLOP_3!_Hlk192677777</vt:lpstr>
      <vt:lpstr>' SKLOP 5'!Področje_tiskanja</vt:lpstr>
      <vt:lpstr>'SKLOP 4'!Področje_tiskanja</vt:lpstr>
      <vt:lpstr>SKLOP_1!Področje_tiskanja</vt:lpstr>
      <vt:lpstr>SKLOP_2!Področje_tiskanja</vt:lpstr>
      <vt:lpstr>SKLOP_3!Področje_tiskanja</vt:lpstr>
      <vt:lpstr>' SKLOP 5'!Tiskanje_naslovov</vt:lpstr>
      <vt:lpstr>'SKLOP 4'!Tiskanje_naslovov</vt:lpstr>
      <vt:lpstr>SKLOP_1!Tiskanje_naslovov</vt:lpstr>
      <vt:lpstr>SKLOP_3!Tiskanje_naslovov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Penev</dc:creator>
  <cp:lastModifiedBy>Petra Penev</cp:lastModifiedBy>
  <cp:lastPrinted>2025-03-14T12:36:17Z</cp:lastPrinted>
  <dcterms:created xsi:type="dcterms:W3CDTF">2011-05-05T09:19:02Z</dcterms:created>
  <dcterms:modified xsi:type="dcterms:W3CDTF">2025-03-19T10:43:20Z</dcterms:modified>
</cp:coreProperties>
</file>